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m220.HRDOM\Desktop\"/>
    </mc:Choice>
  </mc:AlternateContent>
  <bookViews>
    <workbookView xWindow="0" yWindow="0" windowWidth="20490" windowHeight="71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AM37" i="9"/>
  <c r="U37" i="9"/>
  <c r="C37" i="9"/>
  <c r="CO36" i="9"/>
  <c r="AM36" i="9"/>
  <c r="C36" i="9"/>
  <c r="CO35" i="9"/>
  <c r="CO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l="1"/>
  <c r="BE34" i="9"/>
  <c r="BE35" i="9" s="1"/>
  <c r="BE36" i="9" s="1"/>
  <c r="BE37" i="9" s="1"/>
  <c r="BW34" i="9" l="1"/>
  <c r="BW35" i="9" s="1"/>
  <c r="BW36" i="9" s="1"/>
  <c r="BW37" i="9" s="1"/>
  <c r="BW38" i="9" s="1"/>
  <c r="BW39" i="9" s="1"/>
</calcChain>
</file>

<file path=xl/sharedStrings.xml><?xml version="1.0" encoding="utf-8"?>
<sst xmlns="http://schemas.openxmlformats.org/spreadsheetml/2006/main" count="1085" uniqueCount="562">
  <si>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</si>
  <si>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</si>
  <si>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</si>
  <si>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</si>
  <si>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</si>
  <si>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</si>
  <si>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</si>
  <si>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</si>
  <si>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</si>
  <si>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</si>
  <si>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</si>
  <si>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</si>
  <si>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</si>
  <si>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</si>
  <si>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</si>
  <si>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</si>
  <si>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</si>
  <si>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</si>
  <si>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</si>
  <si>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</si>
  <si>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</si>
  <si>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</si>
  <si>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</si>
  <si>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</si>
  <si>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</si>
  <si>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</si>
  <si>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</si>
  <si>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</si>
  <si>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</si>
  <si>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</si>
  <si>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</si>
  <si>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</si>
  <si>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</si>
  <si>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</si>
  <si>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</si>
  <si>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</si>
  <si>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</si>
  <si>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</si>
  <si>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</si>
  <si>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</si>
  <si>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</si>
  <si>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</si>
  <si>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</si>
  <si>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</si>
  <si>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</si>
  <si>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</si>
  <si>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</si>
  <si>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</si>
  <si>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</si>
  <si>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</si>
  <si>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</si>
  <si>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</si>
  <si>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</si>
  <si>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</si>
  <si>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</si>
  <si>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</si>
  <si>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</si>
  <si>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</si>
  <si>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</si>
  <si>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</si>
  <si>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</si>
  <si>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</si>
  <si>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</si>
  <si>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</si>
  <si>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</si>
  <si>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</si>
  <si>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</si>
  <si>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</si>
  <si>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</si>
  <si>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</si>
  <si>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</si>
  <si>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</si>
  <si>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</si>
  <si>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</si>
  <si>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</si>
  <si>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</si>
  <si>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</si>
  <si>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</si>
  <si>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</si>
  <si>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</si>
  <si>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</si>
  <si>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</si>
  <si>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</si>
  <si>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</si>
  <si>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</si>
  <si>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</si>
  <si>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</si>
  <si>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</si>
  <si>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</si>
  <si>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</si>
  <si>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</si>
  <si>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</si>
  <si>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</si>
  <si>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</si>
  <si>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</si>
  <si>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</si>
  <si>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</si>
  <si>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</si>
  <si>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</si>
  <si>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</si>
  <si>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</si>
  <si>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</si>
  <si>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</si>
  <si>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</si>
  <si>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</si>
  <si>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</si>
  <si>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</si>
  <si>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</si>
  <si>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</si>
  <si>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</si>
  <si>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</si>
  <si>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</si>
  <si>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</si>
  <si>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</si>
  <si>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</si>
  <si>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</si>
  <si>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</si>
  <si>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</si>
  <si>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</si>
  <si>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</si>
  <si>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</si>
  <si>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</si>
  <si>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</si>
  <si>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</si>
  <si>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</si>
  <si>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</si>
  <si>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</si>
  <si>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</si>
  <si>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</si>
  <si>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</si>
  <si>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</si>
  <si>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</si>
  <si>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</si>
  <si>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</si>
  <si>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</si>
  <si>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</si>
  <si>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</si>
  <si>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</si>
  <si>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</si>
  <si>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</si>
  <si>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</si>
  <si>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</si>
  <si>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</si>
  <si>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</si>
  <si>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</si>
  <si>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</si>
  <si>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</si>
  <si>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</si>
  <si>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</si>
  <si>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</si>
  <si>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</si>
  <si>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</si>
  <si>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</si>
  <si>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</si>
  <si>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</si>
  <si>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</si>
  <si>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</si>
  <si>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</si>
  <si>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</si>
  <si>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</si>
  <si>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</si>
  <si>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</si>
  <si>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</si>
  <si>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</si>
  <si>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</si>
  <si>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</si>
  <si>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</si>
  <si>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</si>
  <si>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</si>
  <si>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</si>
  <si>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</si>
  <si>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</si>
  <si>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</si>
  <si>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</si>
  <si>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</si>
  <si>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</si>
  <si>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</si>
  <si>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</si>
  <si>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</si>
  <si>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</si>
  <si>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</si>
  <si>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</si>
  <si>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</si>
  <si>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</si>
  <si>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</si>
  <si>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</si>
  <si>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</si>
  <si>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</si>
  <si>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</si>
  <si>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</si>
  <si>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</si>
  <si>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</si>
  <si>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</si>
  <si>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</si>
  <si>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</si>
  <si>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</si>
  <si>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</si>
  <si>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</si>
  <si>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</si>
  <si>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</si>
  <si>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</si>
  <si>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</si>
  <si>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</si>
  <si>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</si>
  <si>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</si>
  <si>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</si>
  <si>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</si>
  <si>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</si>
  <si>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</si>
  <si>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</si>
  <si>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</si>
  <si>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</si>
  <si>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</si>
  <si>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</si>
  <si>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</si>
  <si>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</si>
  <si>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</si>
  <si>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</si>
  <si>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</si>
  <si>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</si>
  <si>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</si>
  <si>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</si>
  <si>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</si>
  <si>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</si>
  <si>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</si>
  <si>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</si>
  <si>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</si>
  <si>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</si>
  <si>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</si>
  <si>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</si>
  <si>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</si>
  <si>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</si>
  <si>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</si>
  <si>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</si>
  <si>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</si>
  <si>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</si>
  <si>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</si>
  <si>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</si>
  <si>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</si>
  <si>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</si>
  <si>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</si>
  <si>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</si>
  <si>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</si>
  <si>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</si>
  <si>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</si>
  <si>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</si>
  <si>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</si>
  <si>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</si>
  <si>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</si>
  <si>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</si>
  <si>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</si>
  <si>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</si>
  <si>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</si>
  <si>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</si>
  <si>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</si>
  <si>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</si>
  <si>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</si>
  <si>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</si>
  <si>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</si>
  <si>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</si>
  <si>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</si>
  <si>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</si>
  <si>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</si>
  <si>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</si>
  <si>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</si>
  <si>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</si>
  <si>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</si>
  <si>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</si>
  <si>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</si>
  <si>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</si>
  <si>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</si>
  <si>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</si>
  <si>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</si>
  <si>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</si>
  <si>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</si>
  <si>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</si>
  <si>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</si>
  <si>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</si>
  <si>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</si>
  <si>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</si>
  <si>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</si>
  <si>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</si>
  <si>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</si>
  <si>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</si>
  <si>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</si>
  <si>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</si>
  <si>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</si>
  <si>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</si>
  <si>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</si>
  <si>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</si>
  <si>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</si>
  <si>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</si>
  <si>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</si>
  <si>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</si>
  <si>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</si>
  <si>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</si>
  <si>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</si>
  <si>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</si>
  <si>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</si>
  <si>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</si>
  <si>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</si>
  <si>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</si>
  <si>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</si>
  <si>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</si>
  <si>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</si>
  <si>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</si>
  <si>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</si>
  <si>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</si>
  <si>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</si>
  <si>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</si>
  <si>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</si>
  <si>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</si>
  <si>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</si>
  <si>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</si>
  <si>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</si>
  <si>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</si>
  <si>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</si>
  <si>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</si>
  <si>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</si>
  <si>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</si>
  <si>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</si>
  <si>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</si>
  <si>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</si>
  <si>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</si>
  <si>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</si>
  <si>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</si>
  <si>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</si>
  <si>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</si>
  <si>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</si>
  <si>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</si>
  <si>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</si>
  <si>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</si>
  <si>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</si>
  <si>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</si>
  <si>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</si>
  <si>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</si>
  <si>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</si>
  <si>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</si>
  <si>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</si>
  <si>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</si>
  <si>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</si>
  <si>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</si>
  <si>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</si>
  <si>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</si>
  <si>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</si>
  <si>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</si>
  <si>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</si>
  <si>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</si>
  <si>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</si>
  <si>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</si>
  <si>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</si>
  <si>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</si>
  <si>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</si>
  <si>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</si>
  <si>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</si>
  <si>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</si>
  <si>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</si>
  <si>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</si>
  <si>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</si>
  <si>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</si>
  <si>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</si>
  <si>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</si>
  <si>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</si>
  <si>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</si>
  <si>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</si>
  <si>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</si>
  <si>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</si>
  <si>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</si>
  <si>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</si>
  <si>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平内町公共用地先行取得事業特別会計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</si>
  <si>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</si>
  <si>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</si>
  <si>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</si>
  <si>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</si>
  <si>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</si>
  <si>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</si>
  <si>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</si>
  <si>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</si>
  <si>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</si>
  <si>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</si>
  <si>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</si>
  <si>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</si>
  <si>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</si>
  <si>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</si>
  <si>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</si>
  <si>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</si>
  <si>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</si>
  <si>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</si>
  <si>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</si>
  <si>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</si>
  <si>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</si>
  <si>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</si>
  <si>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</si>
  <si>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</si>
  <si>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</si>
  <si>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</si>
  <si>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</si>
  <si>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</si>
  <si>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</si>
  <si>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</si>
  <si>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</si>
  <si>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</si>
  <si>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</si>
  <si>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</si>
  <si>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</si>
  <si>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</si>
  <si>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</si>
  <si>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</si>
  <si>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</si>
  <si>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</si>
  <si>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</si>
  <si>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</si>
  <si>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</si>
  <si>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</si>
  <si>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</si>
  <si>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</si>
  <si>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</si>
  <si>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</si>
  <si>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</si>
  <si>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</si>
  <si>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</si>
  <si>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</si>
  <si>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</si>
  <si>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</si>
  <si>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</si>
  <si>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</si>
  <si>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</si>
  <si>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</si>
  <si>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</si>
  <si>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</si>
  <si>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</si>
  <si>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</si>
  <si>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</si>
  <si>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</si>
  <si>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</si>
  <si>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</si>
  <si>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</si>
  <si>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</si>
  <si>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</si>
  <si>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</si>
  <si>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</si>
  <si>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</si>
  <si>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</si>
  <si>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</si>
  <si>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</si>
  <si>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</si>
  <si>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</si>
  <si>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</si>
  <si>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</si>
  <si>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</si>
  <si>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</si>
  <si>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</si>
  <si>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</si>
  <si>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</si>
  <si>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</si>
  <si>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</si>
  <si>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</si>
  <si>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</si>
  <si>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</si>
  <si>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</si>
  <si>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</si>
  <si>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</si>
  <si>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</si>
  <si>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</si>
  <si>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</si>
  <si>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</si>
  <si>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</si>
  <si>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</si>
  <si>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</si>
  <si>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</si>
  <si>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</si>
  <si>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</si>
  <si>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</si>
  <si>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</si>
  <si>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</si>
  <si>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</si>
  <si>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</si>
  <si>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</si>
  <si>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</si>
  <si>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</si>
  <si>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</si>
  <si>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</si>
  <si>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</si>
  <si>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</si>
  <si>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</si>
  <si>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</si>
  <si>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</si>
  <si>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</si>
  <si>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</si>
  <si>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</si>
  <si>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</si>
  <si>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</si>
  <si>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</si>
  <si>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</si>
  <si>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</si>
  <si>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</si>
  <si>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</si>
  <si>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</si>
  <si>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</si>
  <si>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</si>
  <si>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</si>
  <si>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</si>
  <si>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</si>
  <si>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</si>
  <si>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</si>
  <si>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</si>
  <si>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</si>
  <si>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</si>
  <si>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</si>
  <si>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</si>
  <si>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</si>
  <si>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</si>
  <si>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</si>
  <si>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</si>
  <si>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</si>
  <si>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</si>
  <si>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</si>
  <si>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</si>
  <si>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</si>
  <si>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</si>
  <si>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</si>
  <si>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</si>
  <si>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</si>
  <si>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</si>
  <si>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</si>
  <si>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</si>
  <si>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</si>
  <si>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</si>
  <si>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</si>
  <si>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3.07</t>
  </si>
  <si>
    <t>▲ 0.54</t>
  </si>
  <si>
    <t>平内町国民健康保険平内中央病院事業会計</t>
  </si>
  <si>
    <t>▲ 0.34</t>
  </si>
  <si>
    <t>平内町水道事業会計</t>
  </si>
  <si>
    <t>一般会計</t>
  </si>
  <si>
    <t>平内町国民健康保険特別会計</t>
  </si>
  <si>
    <t>平内町介護保険特別会計</t>
  </si>
  <si>
    <t>平内町公共下水道事業特別会計</t>
  </si>
  <si>
    <t>平内町後期高齢者医療特別会計</t>
  </si>
  <si>
    <t>平内町農業集落排水事業特別会計</t>
  </si>
  <si>
    <t>その他会計（赤字）</t>
  </si>
  <si>
    <t>その他会計（黒字）</t>
  </si>
  <si>
    <t>青森地域広域事務組合</t>
    <rPh sb="0" eb="2">
      <t>アオモリ</t>
    </rPh>
    <rPh sb="2" eb="4">
      <t>チイキ</t>
    </rPh>
    <rPh sb="4" eb="6">
      <t>コウイキ</t>
    </rPh>
    <rPh sb="6" eb="8">
      <t>ジム</t>
    </rPh>
    <rPh sb="8" eb="10">
      <t>クミアイ</t>
    </rPh>
    <phoneticPr fontId="30"/>
  </si>
  <si>
    <t>青森県市町村職員退職手当組合</t>
    <rPh sb="0" eb="3">
      <t>アオモリケン</t>
    </rPh>
    <rPh sb="3" eb="6">
      <t>シチョウソン</t>
    </rPh>
    <rPh sb="6" eb="8">
      <t>ショクイン</t>
    </rPh>
    <rPh sb="8" eb="10">
      <t>タイショク</t>
    </rPh>
    <rPh sb="10" eb="12">
      <t>テアテ</t>
    </rPh>
    <rPh sb="12" eb="14">
      <t>クミアイ</t>
    </rPh>
    <phoneticPr fontId="30"/>
  </si>
  <si>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0"/>
  </si>
  <si>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</si>
  <si>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青森県交通災害共済組合</t>
    <rPh sb="0" eb="3">
      <t>アオモリケン</t>
    </rPh>
    <rPh sb="3" eb="5">
      <t>コウツウ</t>
    </rPh>
    <rPh sb="5" eb="7">
      <t>サイガイ</t>
    </rPh>
    <rPh sb="7" eb="9">
      <t>キョウサイ</t>
    </rPh>
    <rPh sb="9" eb="11">
      <t>クミアイ</t>
    </rPh>
    <phoneticPr fontId="30"/>
  </si>
  <si>
    <t>青森県市町村総合事務組合</t>
    <rPh sb="0" eb="3">
      <t>アオモリケン</t>
    </rPh>
    <rPh sb="3" eb="6">
      <t>シチョウソン</t>
    </rPh>
    <rPh sb="6" eb="8">
      <t>ソウゴウ</t>
    </rPh>
    <rPh sb="8" eb="10">
      <t>ジム</t>
    </rPh>
    <rPh sb="10" eb="12">
      <t>クミアイ</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</si>
  <si>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</si>
  <si>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</si>
  <si>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</si>
  <si>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</si>
  <si>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</si>
  <si>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</si>
  <si>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</si>
  <si>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</si>
  <si>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</si>
  <si>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</si>
  <si>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</si>
  <si>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</si>
  <si>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</si>
  <si>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普通会計等の起債発行抑制の時期（平成17～23年度）を経たことで公債費が減少し類似団体と比較して低い水準で推移している。一方で、将来負担比率は類似団体に比べ基金の現在高が少ないことが影響し、高い水準で推移している。後者の比率については、老朽化した公共施設等の更新に向け特定目的基金の積み増しを継続的に実施していることから今後も徐々に低下していく見通しであるが、平成30年度以降に消防庁舎や本庁舎の更新を検討しており、これらが本格化すると基金の取崩しと地方債発行額の増加により両比率の悪化が見込まれるため、これまで以上に中長期的な財政見通しに注視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</si>
</sst>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51079</c:v>
                </c:pt>
                <c:pt idx="1">
                  <c:v>79904</c:v>
                </c:pt>
                <c:pt idx="2">
                  <c:v>57370</c:v>
                </c:pt>
                <c:pt idx="3">
                  <c:v>53787</c:v>
                </c:pt>
                <c:pt idx="4">
                  <c:v>66776</c:v>
                </c:pt>
              </c:numCache>
            </c:numRef>
          </c:val>
          <c:smooth val="0"/>
        </c:ser>
        <c:dLbls>
          <c:showLegendKey val="0"/>
          <c:showVal val="0"/>
          <c:showCatName val="0"/>
          <c:showSerName val="0"/>
          <c:showPercent val="0"/>
          <c:showBubbleSize val="0"/>
        </c:dLbls>
        <c:marker val="1"/>
        <c:smooth val="0"/>
        <c:axId val="141002840"/>
        <c:axId val="141003232"/>
      </c:lineChart>
      <c:catAx>
        <c:axId val="141002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003232"/>
        <c:crosses val="autoZero"/>
        <c:auto val="1"/>
        <c:lblAlgn val="ctr"/>
        <c:lblOffset val="100"/>
        <c:tickLblSkip val="1"/>
        <c:tickMarkSkip val="1"/>
        <c:noMultiLvlLbl val="0"/>
      </c:catAx>
      <c:valAx>
        <c:axId val="1410032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002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2.34</c:v>
                </c:pt>
                <c:pt idx="1">
                  <c:v>2.11</c:v>
                </c:pt>
                <c:pt idx="2">
                  <c:v>2.2200000000000002</c:v>
                </c:pt>
                <c:pt idx="3">
                  <c:v>2.56</c:v>
                </c:pt>
                <c:pt idx="4">
                  <c:v>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8.8800000000000008</c:v>
                </c:pt>
                <c:pt idx="1">
                  <c:v>9.89</c:v>
                </c:pt>
                <c:pt idx="2">
                  <c:v>11.06</c:v>
                </c:pt>
                <c:pt idx="3">
                  <c:v>10.78</c:v>
                </c:pt>
                <c:pt idx="4">
                  <c:v>10.92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9251776"/>
        <c:axId val="269252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-3.07</c:v>
                </c:pt>
                <c:pt idx="1">
                  <c:v>-0.54</c:v>
                </c:pt>
                <c:pt idx="2">
                  <c:v>0.82</c:v>
                </c:pt>
                <c:pt idx="3">
                  <c:v>0.4</c:v>
                </c:pt>
                <c:pt idx="4">
                  <c:v>0.11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9251776"/>
        <c:axId val="269252168"/>
      </c:lineChart>
      <c:catAx>
        <c:axId val="26925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9252168"/>
        <c:crosses val="autoZero"/>
        <c:auto val="1"/>
        <c:lblAlgn val="ctr"/>
        <c:lblOffset val="100"/>
        <c:tickLblSkip val="1"/>
        <c:tickMarkSkip val="1"/>
        <c:noMultiLvlLbl val="0"/>
      </c:catAx>
      <c:valAx>
        <c:axId val="269252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5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0.03</c:v>
                </c:pt>
                <c:pt idx="4">
                  <c:v>#N/A</c:v>
                </c:pt>
                <c:pt idx="5">
                  <c:v>0.03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平内町農業集落排水事業特別会計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平内町後期高齢者医療特別会計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0.03</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平内町公共下水道事業特別会計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平内町介護保険特別会計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0.71</c:v>
                </c:pt>
                <c:pt idx="2">
                  <c:v>#N/A</c:v>
                </c:pt>
                <c:pt idx="3">
                  <c:v>0.95</c:v>
                </c:pt>
                <c:pt idx="4">
                  <c:v>#N/A</c:v>
                </c:pt>
                <c:pt idx="5">
                  <c:v>1.05</c:v>
                </c:pt>
                <c:pt idx="6">
                  <c:v>#N/A</c:v>
                </c:pt>
                <c:pt idx="7">
                  <c:v>0.61</c:v>
                </c:pt>
                <c:pt idx="8">
                  <c:v>#N/A</c:v>
                </c:pt>
                <c:pt idx="9">
                  <c:v>0.68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0.26</c:v>
                </c:pt>
                <c:pt idx="4">
                  <c:v>#N/A</c:v>
                </c:pt>
                <c:pt idx="5">
                  <c:v>1.04</c:v>
                </c:pt>
                <c:pt idx="6">
                  <c:v>#N/A</c:v>
                </c:pt>
                <c:pt idx="7">
                  <c:v>0.25</c:v>
                </c:pt>
                <c:pt idx="8">
                  <c:v>#N/A</c:v>
                </c:pt>
                <c:pt idx="9">
                  <c:v>1.99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2.33</c:v>
                </c:pt>
                <c:pt idx="2">
                  <c:v>#N/A</c:v>
                </c:pt>
                <c:pt idx="3">
                  <c:v>2.1</c:v>
                </c:pt>
                <c:pt idx="4">
                  <c:v>#N/A</c:v>
                </c:pt>
                <c:pt idx="5">
                  <c:v>2.2200000000000002</c:v>
                </c:pt>
                <c:pt idx="6">
                  <c:v>#N/A</c:v>
                </c:pt>
                <c:pt idx="7">
                  <c:v>2.56</c:v>
                </c:pt>
                <c:pt idx="8">
                  <c:v>#N/A</c:v>
                </c:pt>
                <c:pt idx="9">
                  <c:v>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平内町水道事業会計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1.76</c:v>
                </c:pt>
                <c:pt idx="2">
                  <c:v>#N/A</c:v>
                </c:pt>
                <c:pt idx="3">
                  <c:v>2.04</c:v>
                </c:pt>
                <c:pt idx="4">
                  <c:v>#N/A</c:v>
                </c:pt>
                <c:pt idx="5">
                  <c:v>2.2599999999999998</c:v>
                </c:pt>
                <c:pt idx="6">
                  <c:v>#N/A</c:v>
                </c:pt>
                <c:pt idx="7">
                  <c:v>2.73</c:v>
                </c:pt>
                <c:pt idx="8">
                  <c:v>#N/A</c:v>
                </c:pt>
                <c:pt idx="9">
                  <c:v>2.88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平内町国民健康保険平内中央病院事業会計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7.0000000000000007E-2</c:v>
                </c:pt>
                <c:pt idx="2">
                  <c:v>0.34</c:v>
                </c:pt>
                <c:pt idx="3">
                  <c:v>#N/A</c:v>
                </c:pt>
                <c:pt idx="4">
                  <c:v>#N/A</c:v>
                </c:pt>
                <c:pt idx="5">
                  <c:v>0.86</c:v>
                </c:pt>
                <c:pt idx="6">
                  <c:v>#N/A</c:v>
                </c:pt>
                <c:pt idx="7">
                  <c:v>3.13</c:v>
                </c:pt>
                <c:pt idx="8">
                  <c:v>#N/A</c:v>
                </c:pt>
                <c:pt idx="9">
                  <c:v>3.69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9252952"/>
        <c:axId val="269253344"/>
      </c:barChart>
      <c:catAx>
        <c:axId val="26925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253344"/>
        <c:crosses val="autoZero"/>
        <c:auto val="1"/>
        <c:lblAlgn val="ctr"/>
        <c:lblOffset val="100"/>
        <c:tickLblSkip val="1"/>
        <c:tickMarkSkip val="1"/>
        <c:noMultiLvlLbl val="0"/>
      </c:catAx>
      <c:valAx>
        <c:axId val="26925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52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588</c:v>
                </c:pt>
                <c:pt idx="5">
                  <c:v>588</c:v>
                </c:pt>
                <c:pt idx="8">
                  <c:v>593</c:v>
                </c:pt>
                <c:pt idx="11">
                  <c:v>579</c:v>
                </c:pt>
                <c:pt idx="14">
                  <c:v>594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38</c:v>
                </c:pt>
                <c:pt idx="6">
                  <c:v>18</c:v>
                </c:pt>
                <c:pt idx="9">
                  <c:v>10</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294</c:v>
                </c:pt>
                <c:pt idx="3">
                  <c:v>310</c:v>
                </c:pt>
                <c:pt idx="6">
                  <c:v>314</c:v>
                </c:pt>
                <c:pt idx="9">
                  <c:v>339</c:v>
                </c:pt>
                <c:pt idx="12">
                  <c:v>348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657</c:v>
                </c:pt>
                <c:pt idx="3">
                  <c:v>627</c:v>
                </c:pt>
                <c:pt idx="6">
                  <c:v>604</c:v>
                </c:pt>
                <c:pt idx="9">
                  <c:v>587</c:v>
                </c:pt>
                <c:pt idx="12">
                  <c:v>590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9254128"/>
        <c:axId val="269254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413</c:v>
                </c:pt>
                <c:pt idx="2">
                  <c:v>#N/A</c:v>
                </c:pt>
                <c:pt idx="3">
                  <c:v>#N/A</c:v>
                </c:pt>
                <c:pt idx="4">
                  <c:v>387</c:v>
                </c:pt>
                <c:pt idx="5">
                  <c:v>#N/A</c:v>
                </c:pt>
                <c:pt idx="6">
                  <c:v>#N/A</c:v>
                </c:pt>
                <c:pt idx="7">
                  <c:v>343</c:v>
                </c:pt>
                <c:pt idx="8">
                  <c:v>#N/A</c:v>
                </c:pt>
                <c:pt idx="9">
                  <c:v>#N/A</c:v>
                </c:pt>
                <c:pt idx="10">
                  <c:v>357</c:v>
                </c:pt>
                <c:pt idx="11">
                  <c:v>#N/A</c:v>
                </c:pt>
                <c:pt idx="12">
                  <c:v>#N/A</c:v>
                </c:pt>
                <c:pt idx="13">
                  <c:v>358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9254128"/>
        <c:axId val="269254520"/>
      </c:lineChart>
      <c:catAx>
        <c:axId val="26925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254520"/>
        <c:crosses val="autoZero"/>
        <c:auto val="1"/>
        <c:lblAlgn val="ctr"/>
        <c:lblOffset val="100"/>
        <c:tickLblSkip val="1"/>
        <c:tickMarkSkip val="1"/>
        <c:noMultiLvlLbl val="0"/>
      </c:catAx>
      <c:valAx>
        <c:axId val="269254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5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6666</c:v>
                </c:pt>
                <c:pt idx="5">
                  <c:v>6892</c:v>
                </c:pt>
                <c:pt idx="8">
                  <c:v>6789</c:v>
                </c:pt>
                <c:pt idx="11">
                  <c:v>6685</c:v>
                </c:pt>
                <c:pt idx="14">
                  <c:v>6653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960</c:v>
                </c:pt>
                <c:pt idx="5">
                  <c:v>973</c:v>
                </c:pt>
                <c:pt idx="8">
                  <c:v>1071</c:v>
                </c:pt>
                <c:pt idx="11">
                  <c:v>1259</c:v>
                </c:pt>
                <c:pt idx="14">
                  <c:v>1516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999</c:v>
                </c:pt>
                <c:pt idx="3">
                  <c:v>855</c:v>
                </c:pt>
                <c:pt idx="6">
                  <c:v>759</c:v>
                </c:pt>
                <c:pt idx="9">
                  <c:v>670</c:v>
                </c:pt>
                <c:pt idx="12">
                  <c:v>620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61</c:v>
                </c:pt>
                <c:pt idx="3">
                  <c:v>22</c:v>
                </c:pt>
                <c:pt idx="6">
                  <c:v>135</c:v>
                </c:pt>
                <c:pt idx="9">
                  <c:v>134</c:v>
                </c:pt>
                <c:pt idx="12">
                  <c:v>137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4769</c:v>
                </c:pt>
                <c:pt idx="3">
                  <c:v>4625</c:v>
                </c:pt>
                <c:pt idx="6">
                  <c:v>4535</c:v>
                </c:pt>
                <c:pt idx="9">
                  <c:v>4563</c:v>
                </c:pt>
                <c:pt idx="12">
                  <c:v>4574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c:v>
                </c:pt>
                <c:pt idx="3">
                  <c:v>24</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5254</c:v>
                </c:pt>
                <c:pt idx="3">
                  <c:v>5382</c:v>
                </c:pt>
                <c:pt idx="6">
                  <c:v>5301</c:v>
                </c:pt>
                <c:pt idx="9">
                  <c:v>5282</c:v>
                </c:pt>
                <c:pt idx="12">
                  <c:v>5321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3087088"/>
        <c:axId val="323087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3506</c:v>
                </c:pt>
                <c:pt idx="2">
                  <c:v>#N/A</c:v>
                </c:pt>
                <c:pt idx="3">
                  <c:v>#N/A</c:v>
                </c:pt>
                <c:pt idx="4">
                  <c:v>3045</c:v>
                </c:pt>
                <c:pt idx="5">
                  <c:v>#N/A</c:v>
                </c:pt>
                <c:pt idx="6">
                  <c:v>#N/A</c:v>
                </c:pt>
                <c:pt idx="7">
                  <c:v>2870</c:v>
                </c:pt>
                <c:pt idx="8">
                  <c:v>#N/A</c:v>
                </c:pt>
                <c:pt idx="9">
                  <c:v>#N/A</c:v>
                </c:pt>
                <c:pt idx="10">
                  <c:v>2706</c:v>
                </c:pt>
                <c:pt idx="11">
                  <c:v>#N/A</c:v>
                </c:pt>
                <c:pt idx="12">
                  <c:v>#N/A</c:v>
                </c:pt>
                <c:pt idx="13">
                  <c:v>2484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3087088"/>
        <c:axId val="323087480"/>
      </c:lineChart>
      <c:catAx>
        <c:axId val="32308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3087480"/>
        <c:crosses val="autoZero"/>
        <c:auto val="1"/>
        <c:lblAlgn val="ctr"/>
        <c:lblOffset val="100"/>
        <c:tickLblSkip val="1"/>
        <c:tickMarkSkip val="1"/>
        <c:noMultiLvlLbl val="0"/>
      </c:catAx>
      <c:valAx>
        <c:axId val="323087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08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{25DE039F-C8EA-4EE3-8734-C0A7A520CD1F}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{35790EE1-1DAE-4047-A94B-1029B48FC948}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{178CB750-4E4A-4756-829D-5277E52DEE78}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{5F5EF60C-C1D3-4222-99F6-212E611F766F}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{27F32C2B-4B05-4061-960B-114AC827B7BB}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{8AB960B6-EC1A-404F-BFE2-0F73BFD9E69B}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{5E17DD10-569B-4A1E-B299-C8192A64F1FB}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{CCFE6A57-82DC-49B4-B558-EC6829AE53FD}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{27E5D1EE-46E9-44F2-8741-6F98A0EB1643}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{C34C4CED-8C3F-4886-90BE-C7446A18EF7F}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2857832"/>
        <c:axId val="222858224"/>
      </c:scatterChart>
      <c:valAx>
        <c:axId val="222857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858224"/>
        <c:crosses val="autoZero"/>
        <c:crossBetween val="midCat"/>
      </c:valAx>
      <c:valAx>
        <c:axId val="222858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857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{005C94FE-0754-4CDF-B7D2-044FF9952CB3}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{92D76FAF-BBD5-4FE4-BDA7-B54A9D91068F}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{DA49707F-D3C9-45F6-BD5B-D52EF38BFAC8}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{EEEDD545-1054-436F-9133-789EC9A9E19B}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{B2B0CC52-7FC5-4C1A-A6ED-0B705C016ACD}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11.5</c:v>
                </c:pt>
                <c:pt idx="2">
                  <c:v>10.7</c:v>
                </c:pt>
                <c:pt idx="3">
                  <c:v>10.199999999999999</c:v>
                </c:pt>
                <c:pt idx="4">
                  <c:v>9.9</c:v>
                </c:pt>
              </c:numCache>
            </c:numRef>
          </c:xVal>
          <c:yVal>
            <c:numRef>
              <c:f>公会計指標分析・財政指標組合せ分析表!$K$73:$O$73</c:f>
              <c:numCache>
                <c:formatCode>#,##0.0;"▲ "#,##0.0</c:formatCode>
                <c:ptCount val="5"/>
                <c:pt idx="0">
                  <c:v>97.3</c:v>
                </c:pt>
                <c:pt idx="1">
                  <c:v>85.6</c:v>
                </c:pt>
                <c:pt idx="2">
                  <c:v>82.2</c:v>
                </c:pt>
                <c:pt idx="3">
                  <c:v>74.900000000000006</c:v>
                </c:pt>
                <c:pt idx="4">
                  <c:v>70.099999999999994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{B42A4196-A01E-457E-AD21-6EE06B111A0A}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{67B7E8CF-3750-4ACD-A91E-9289AD1D87A8}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{666EDFBA-D5E1-48C8-9812-B2F78B7BACD1}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{D78F1254-1032-4A69-99A4-B6E6CED05E5E}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{FB619D55-312F-4FC8-B1E3-243898864483}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2617712"/>
        <c:axId val="322614968"/>
      </c:scatterChart>
      <c:valAx>
        <c:axId val="322617712"/>
        <c:scaling>
          <c:orientation val="minMax"/>
          <c:max val="13.6"/>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614968"/>
        <c:crosses val="autoZero"/>
        <c:crossBetween val="midCat"/>
      </c:valAx>
      <c:valAx>
        <c:axId val="322614968"/>
        <c:scaling>
          <c:orientation val="minMax"/>
          <c:max val="10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617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年度決算に基づく実質公債費比率（平成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カ年平均）は平成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ポイント低い</a:t>
          </a:r>
          <a:r>
            <a:rPr kumimoji="1" lang="en-US" altLang="ja-JP" sz="1100" b="0" i="0" u="none" strike="noStrike" kern="0" cap="none" spc="0" normalizeH="0" baseline="0" noProof="0">
              <a:ln>
                <a:noFill/>
              </a:ln>
              <a:solidFill>
                <a:prstClr val="black"/>
              </a:solidFill>
              <a:effectLst/>
              <a:uLnTx/>
              <a:uFillTx/>
              <a:latin typeface="+mn-lt"/>
              <a:ea typeface="+mn-ea"/>
              <a:cs typeface="+mn-cs"/>
            </a:rPr>
            <a:t>9.9</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％となった。これは類似団体平均と比較しても良い結果となっている。要因として、普通会計等の起債発行抑制の時期を経たことで、元利償還金が</a:t>
          </a:r>
          <a:r>
            <a:rPr kumimoji="1" lang="ja-JP" altLang="en-US" sz="1100" b="0" i="0" u="none" strike="noStrike" kern="0" cap="none" spc="0" normalizeH="0" baseline="0" noProof="0">
              <a:ln>
                <a:noFill/>
              </a:ln>
              <a:solidFill>
                <a:prstClr val="black"/>
              </a:solidFill>
              <a:effectLst/>
              <a:uLnTx/>
              <a:uFillTx/>
              <a:latin typeface="+mn-lt"/>
              <a:ea typeface="+mn-ea"/>
              <a:cs typeface="+mn-cs"/>
            </a:rPr>
            <a:t>低水準で推移しているほか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災害復旧費等に係る算入公債費等が微増していることが影響している。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しかしながら、今後は過疎対策事業債の活用が増え、一般会計における</a:t>
          </a:r>
          <a:r>
            <a:rPr kumimoji="1" lang="ja-JP" altLang="en-US" sz="1100" b="0" i="0" u="none" strike="noStrike" kern="0" cap="none" spc="0" normalizeH="0" baseline="0" noProof="0">
              <a:ln>
                <a:noFill/>
              </a:ln>
              <a:solidFill>
                <a:prstClr val="black"/>
              </a:solidFill>
              <a:effectLst/>
              <a:uLnTx/>
              <a:uFillTx/>
              <a:latin typeface="+mn-lt"/>
              <a:ea typeface="+mn-ea"/>
              <a:cs typeface="+mn-cs"/>
            </a:rPr>
            <a:t>公債費が</a:t>
          </a:r>
          <a:r>
            <a:rPr kumimoji="1" lang="ja-JP" altLang="ja-JP" sz="1100" b="0" i="0" u="none" strike="noStrike" kern="0" cap="none" spc="0" normalizeH="0" baseline="0" noProof="0">
              <a:ln>
                <a:noFill/>
              </a:ln>
              <a:solidFill>
                <a:prstClr val="black"/>
              </a:solidFill>
              <a:effectLst/>
              <a:uLnTx/>
              <a:uFillTx/>
              <a:latin typeface="+mn-lt"/>
              <a:ea typeface="+mn-ea"/>
              <a:cs typeface="+mn-cs"/>
            </a:rPr>
            <a:t>増加</a:t>
          </a:r>
          <a:r>
            <a:rPr kumimoji="1" lang="ja-JP" altLang="en-US" sz="1100" b="0" i="0" u="none" strike="noStrike" kern="0" cap="none" spc="0" normalizeH="0" baseline="0" noProof="0">
              <a:ln>
                <a:noFill/>
              </a:ln>
              <a:solidFill>
                <a:prstClr val="black"/>
              </a:solidFill>
              <a:effectLst/>
              <a:uLnTx/>
              <a:uFillTx/>
              <a:latin typeface="+mn-lt"/>
              <a:ea typeface="+mn-ea"/>
              <a:cs typeface="+mn-cs"/>
            </a:rPr>
            <a:t>していく</a:t>
          </a:r>
          <a:r>
            <a:rPr kumimoji="1" lang="ja-JP" altLang="ja-JP" sz="1100" b="0" i="0" u="none" strike="noStrike" kern="0" cap="none" spc="0" normalizeH="0" baseline="0" noProof="0">
              <a:ln>
                <a:noFill/>
              </a:ln>
              <a:solidFill>
                <a:prstClr val="black"/>
              </a:solidFill>
              <a:effectLst/>
              <a:uLnTx/>
              <a:uFillTx/>
              <a:latin typeface="+mn-lt"/>
              <a:ea typeface="+mn-ea"/>
              <a:cs typeface="+mn-cs"/>
            </a:rPr>
            <a:t>見込みであること、また下水道事業を中心に公営企業への繰出金が増えることで公債費に準ずる経費として実質公債費比率に算入される金額も増加する見込みであることから、適債事業の取捨選択や公営企業会計の事業見直しや料金改定なども検討しながら財政運営に努めなければならない。</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年度決算に基づく将来負担比率は、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70.1</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年度に比べて</a:t>
          </a:r>
          <a:r>
            <a:rPr kumimoji="1" lang="en-US" altLang="ja-JP" sz="1100" b="0" i="0" u="none" strike="noStrike" kern="0" cap="none" spc="0" normalizeH="0" baseline="0" noProof="0">
              <a:ln>
                <a:noFill/>
              </a:ln>
              <a:solidFill>
                <a:prstClr val="black"/>
              </a:solidFill>
              <a:effectLst/>
              <a:uLnTx/>
              <a:uFillTx/>
              <a:latin typeface="+mn-lt"/>
              <a:ea typeface="+mn-ea"/>
              <a:cs typeface="+mn-cs"/>
            </a:rPr>
            <a:t>4.8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ポイント減少した。これは</a:t>
          </a:r>
          <a:r>
            <a:rPr kumimoji="1" lang="ja-JP" altLang="ja-JP" sz="1100" b="0" i="0" baseline="0">
              <a:solidFill>
                <a:schemeClr val="dk1"/>
              </a:solidFill>
              <a:effectLst/>
              <a:latin typeface="+mn-lt"/>
              <a:ea typeface="+mn-ea"/>
              <a:cs typeface="+mn-cs"/>
            </a:rPr>
            <a:t>公共施設等整備基金が約</a:t>
          </a:r>
          <a:r>
            <a:rPr kumimoji="1" lang="en-US" altLang="ja-JP" sz="1100" b="0" i="0" baseline="0">
              <a:solidFill>
                <a:schemeClr val="dk1"/>
              </a:solidFill>
              <a:effectLst/>
              <a:latin typeface="+mn-lt"/>
              <a:ea typeface="+mn-ea"/>
              <a:cs typeface="+mn-cs"/>
            </a:rPr>
            <a:t>186,000</a:t>
          </a:r>
          <a:r>
            <a:rPr kumimoji="1" lang="ja-JP" altLang="ja-JP" sz="1100" b="0" i="0" baseline="0">
              <a:solidFill>
                <a:schemeClr val="dk1"/>
              </a:solidFill>
              <a:effectLst/>
              <a:latin typeface="+mn-lt"/>
              <a:ea typeface="+mn-ea"/>
              <a:cs typeface="+mn-cs"/>
            </a:rPr>
            <a:t>千円、減債基金が約</a:t>
          </a:r>
          <a:r>
            <a:rPr kumimoji="1" lang="en-US" altLang="ja-JP" sz="1100" b="0" i="0" baseline="0">
              <a:solidFill>
                <a:schemeClr val="dk1"/>
              </a:solidFill>
              <a:effectLst/>
              <a:latin typeface="+mn-lt"/>
              <a:ea typeface="+mn-ea"/>
              <a:cs typeface="+mn-cs"/>
            </a:rPr>
            <a:t>48,000</a:t>
          </a:r>
          <a:r>
            <a:rPr kumimoji="1" lang="ja-JP" altLang="ja-JP" sz="1100" b="0" i="0" baseline="0">
              <a:solidFill>
                <a:schemeClr val="dk1"/>
              </a:solidFill>
              <a:effectLst/>
              <a:latin typeface="+mn-lt"/>
              <a:ea typeface="+mn-ea"/>
              <a:cs typeface="+mn-cs"/>
            </a:rPr>
            <a:t>千円それぞれ</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年度比で増加し、充当可能基金を大きく伸ばしたこと等が主な要因となっている。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しかし、公営企業債等繰出金見込額は依然として高い水準にあり、地方債現在高も徐々に増加傾向に転じる見通しであることから、今後とも地方債発行の抑制や公営企業会計事業の</a:t>
          </a:r>
          <a:r>
            <a:rPr kumimoji="1" lang="ja-JP" altLang="en-US" sz="1100" b="0" i="0" u="none" strike="noStrike" kern="0" cap="none" spc="0" normalizeH="0" baseline="0" noProof="0">
              <a:ln>
                <a:noFill/>
              </a:ln>
              <a:solidFill>
                <a:prstClr val="black"/>
              </a:solidFill>
              <a:effectLst/>
              <a:uLnTx/>
              <a:uFillTx/>
              <a:latin typeface="+mn-lt"/>
              <a:ea typeface="+mn-ea"/>
              <a:cs typeface="+mn-cs"/>
            </a:rPr>
            <a:t>抜本的</a:t>
          </a:r>
          <a:r>
            <a:rPr kumimoji="1" lang="ja-JP" altLang="ja-JP" sz="1100" b="0" i="0" u="none" strike="noStrike" kern="0" cap="none" spc="0" normalizeH="0" baseline="0" noProof="0">
              <a:ln>
                <a:noFill/>
              </a:ln>
              <a:solidFill>
                <a:prstClr val="black"/>
              </a:solidFill>
              <a:effectLst/>
              <a:uLnTx/>
              <a:uFillTx/>
              <a:latin typeface="+mn-lt"/>
              <a:ea typeface="+mn-ea"/>
              <a:cs typeface="+mn-cs"/>
            </a:rPr>
            <a:t>見直しによる基準外繰出金の抑制に努めていかなければならない。</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11,468
11,440
217.08
6,681,569
6,421,315
111,757
4,133,738
5,320,969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11,468
11,440
217.08
6,681,569
6,421,315
111,757
4,133,738
5,320,969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11,468
11,440
217.08
6,681,569
6,421,315
111,757
4,133,738
5,320,969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11,468
11,440
217.08
6,681,569
6,421,315
111,757
4,133,738
5,320,969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単年度の指数については平成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en-US" sz="1100" b="0" i="0" u="none" strike="noStrike" kern="0" cap="none" spc="0" normalizeH="0" baseline="0" noProof="0">
              <a:ln>
                <a:noFill/>
              </a:ln>
              <a:solidFill>
                <a:prstClr val="black"/>
              </a:solidFill>
              <a:effectLst/>
              <a:uLnTx/>
              <a:uFillTx/>
              <a:latin typeface="+mn-lt"/>
              <a:ea typeface="+mn-ea"/>
              <a:cs typeface="+mn-cs"/>
            </a:rPr>
            <a:t>年度以降微増傾向が続いているが、類似団体平均と比較すると</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a:t>
          </a:r>
          <a:r>
            <a:rPr kumimoji="1"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1" lang="ja-JP" altLang="ja-JP" sz="1100" b="0" i="0" u="none" strike="noStrike" kern="0" cap="none" spc="0" normalizeH="0" baseline="0" noProof="0">
              <a:ln>
                <a:noFill/>
              </a:ln>
              <a:solidFill>
                <a:prstClr val="black"/>
              </a:solidFill>
              <a:effectLst/>
              <a:uLnTx/>
              <a:uFillTx/>
              <a:latin typeface="+mn-lt"/>
              <a:ea typeface="+mn-ea"/>
              <a:cs typeface="+mn-cs"/>
            </a:rPr>
            <a:t>下回った状態となっている。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a:t>
          </a:r>
          <a:r>
            <a:rPr kumimoji="1" lang="ja-JP" altLang="ja-JP" sz="1100" b="0" i="0" u="none" strike="noStrike" kern="0" cap="none" spc="0" normalizeH="0" baseline="0" noProof="0">
              <a:ln>
                <a:noFill/>
              </a:ln>
              <a:solidFill>
                <a:prstClr val="black"/>
              </a:solidFill>
              <a:effectLst/>
              <a:uLnTx/>
              <a:uFillTx/>
              <a:latin typeface="+mn-lt"/>
              <a:ea typeface="+mn-ea"/>
              <a:cs typeface="+mn-cs"/>
            </a:rPr>
            <a:t>地方消費税交付金</a:t>
          </a:r>
          <a:r>
            <a:rPr kumimoji="1" lang="ja-JP" altLang="en-US" sz="1100" b="0" i="0" u="none" strike="noStrike" kern="0" cap="none" spc="0" normalizeH="0" baseline="0" noProof="0">
              <a:ln>
                <a:noFill/>
              </a:ln>
              <a:solidFill>
                <a:prstClr val="black"/>
              </a:solidFill>
              <a:effectLst/>
              <a:uLnTx/>
              <a:uFillTx/>
              <a:latin typeface="+mn-lt"/>
              <a:ea typeface="+mn-ea"/>
              <a:cs typeface="+mn-cs"/>
            </a:rPr>
            <a:t>、法人税割、固定資産税</a:t>
          </a:r>
          <a:r>
            <a:rPr kumimoji="1" lang="ja-JP" altLang="ja-JP" sz="1100" b="0" i="0" u="none" strike="noStrike" kern="0" cap="none" spc="0" normalizeH="0" baseline="0" noProof="0">
              <a:ln>
                <a:noFill/>
              </a:ln>
              <a:solidFill>
                <a:prstClr val="black"/>
              </a:solidFill>
              <a:effectLst/>
              <a:uLnTx/>
              <a:uFillTx/>
              <a:latin typeface="+mn-lt"/>
              <a:ea typeface="+mn-ea"/>
              <a:cs typeface="+mn-cs"/>
            </a:rPr>
            <a:t>等の増に起因し基準財政収入額が</a:t>
          </a:r>
          <a:r>
            <a:rPr kumimoji="1" lang="ja-JP" altLang="en-US" sz="1100" b="0" i="0" u="none" strike="noStrike" kern="0" cap="none" spc="0" normalizeH="0" baseline="0" noProof="0">
              <a:ln>
                <a:noFill/>
              </a:ln>
              <a:solidFill>
                <a:prstClr val="black"/>
              </a:solidFill>
              <a:effectLst/>
              <a:uLnTx/>
              <a:uFillTx/>
              <a:latin typeface="+mn-lt"/>
              <a:ea typeface="+mn-ea"/>
              <a:cs typeface="+mn-cs"/>
            </a:rPr>
            <a:t>微増した</a:t>
          </a:r>
          <a:r>
            <a:rPr kumimoji="1" lang="ja-JP" altLang="ja-JP" sz="1100" b="0" i="0" u="none" strike="noStrike" kern="0" cap="none" spc="0" normalizeH="0" baseline="0" noProof="0">
              <a:ln>
                <a:noFill/>
              </a:ln>
              <a:solidFill>
                <a:prstClr val="black"/>
              </a:solidFill>
              <a:effectLst/>
              <a:uLnTx/>
              <a:uFillTx/>
              <a:latin typeface="+mn-lt"/>
              <a:ea typeface="+mn-ea"/>
              <a:cs typeface="+mn-cs"/>
            </a:rPr>
            <a:t>ことから</a:t>
          </a:r>
          <a:r>
            <a:rPr kumimoji="1" lang="ja-JP" altLang="en-US" sz="1100" b="0" i="0" u="none" strike="noStrike" kern="0" cap="none" spc="0" normalizeH="0" baseline="0" noProof="0">
              <a:ln>
                <a:noFill/>
              </a:ln>
              <a:solidFill>
                <a:prstClr val="black"/>
              </a:solidFill>
              <a:effectLst/>
              <a:uLnTx/>
              <a:uFillTx/>
              <a:latin typeface="+mn-lt"/>
              <a:ea typeface="+mn-ea"/>
              <a:cs typeface="+mn-cs"/>
            </a:rPr>
            <a:t>財政力指数も</a:t>
          </a:r>
          <a:r>
            <a:rPr kumimoji="1" lang="en-US" altLang="ja-JP" sz="1100" b="0" i="0" u="none" strike="noStrike" kern="0" cap="none" spc="0" normalizeH="0" baseline="0" noProof="0">
              <a:ln>
                <a:noFill/>
              </a:ln>
              <a:solidFill>
                <a:prstClr val="black"/>
              </a:solidFill>
              <a:effectLst/>
              <a:uLnTx/>
              <a:uFillTx/>
              <a:latin typeface="+mn-lt"/>
              <a:ea typeface="+mn-ea"/>
              <a:cs typeface="+mn-cs"/>
            </a:rPr>
            <a:t>0.22</a:t>
          </a:r>
          <a:r>
            <a:rPr kumimoji="1" lang="ja-JP" altLang="ja-JP" sz="1100" b="0" i="0" u="none" strike="noStrike" kern="0" cap="none" spc="0" normalizeH="0" baseline="0" noProof="0">
              <a:ln>
                <a:noFill/>
              </a:ln>
              <a:solidFill>
                <a:prstClr val="black"/>
              </a:solidFill>
              <a:effectLst/>
              <a:uLnTx/>
              <a:uFillTx/>
              <a:latin typeface="+mn-lt"/>
              <a:ea typeface="+mn-ea"/>
              <a:cs typeface="+mn-cs"/>
            </a:rPr>
            <a:t>と微増に</a:t>
          </a:r>
          <a:r>
            <a:rPr kumimoji="1" lang="ja-JP" altLang="en-US" sz="1100" b="0" i="0" u="none" strike="noStrike" kern="0" cap="none" spc="0" normalizeH="0" baseline="0" noProof="0">
              <a:ln>
                <a:noFill/>
              </a:ln>
              <a:solidFill>
                <a:prstClr val="black"/>
              </a:solidFill>
              <a:effectLst/>
              <a:uLnTx/>
              <a:uFillTx/>
              <a:latin typeface="+mn-lt"/>
              <a:ea typeface="+mn-ea"/>
              <a:cs typeface="+mn-cs"/>
            </a:rPr>
            <a:t>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ものの、依然として類似団体平均に比べても財政基盤が脆弱であると言わざるを得ないことから、今後も安定的な自主財源の確保に努めつつ、かつ、ふるさと納税制度の活用など、積極的な歳入確保にも注力しなければならない。</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95250</xdr:rowOff>
    </xdr:to>
    <xdr:cxnSp macro="">
      <xdr:nvCxnSpPr>
        <xdr:cNvPr id="70" name="直線コネクタ 69"/>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9" name="直線コネクタ 78"/>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3" name="円/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業務の効率化・専門化の点からアウトソーシングの需要が増し経常的な物件費が伸びているほか、介護保険事業・後期高齢者医療事業・公共下水道事業等への</a:t>
          </a:r>
          <a:r>
            <a:rPr kumimoji="1" lang="ja-JP" altLang="ja-JP" sz="1100" b="0" i="0" u="none" strike="noStrike" kern="0" cap="none" spc="0" normalizeH="0" baseline="0" noProof="0">
              <a:ln>
                <a:noFill/>
              </a:ln>
              <a:solidFill>
                <a:prstClr val="black"/>
              </a:solidFill>
              <a:effectLst/>
              <a:uLnTx/>
              <a:uFillTx/>
              <a:latin typeface="+mn-lt"/>
              <a:ea typeface="+mn-ea"/>
              <a:cs typeface="+mn-cs"/>
            </a:rPr>
            <a:t>繰出金</a:t>
          </a:r>
          <a:r>
            <a:rPr kumimoji="1" lang="ja-JP" altLang="en-US" sz="1100" b="0" i="0" u="none" strike="noStrike" kern="0" cap="none" spc="0" normalizeH="0" baseline="0" noProof="0">
              <a:ln>
                <a:noFill/>
              </a:ln>
              <a:solidFill>
                <a:prstClr val="black"/>
              </a:solidFill>
              <a:effectLst/>
              <a:uLnTx/>
              <a:uFillTx/>
              <a:latin typeface="+mn-lt"/>
              <a:ea typeface="+mn-ea"/>
              <a:cs typeface="+mn-cs"/>
            </a:rPr>
            <a:t>が増していることからこれらの経費は</a:t>
          </a:r>
          <a:r>
            <a:rPr kumimoji="1" lang="ja-JP" altLang="ja-JP" sz="1100" b="0" i="0" u="none" strike="noStrike" kern="0" cap="none" spc="0" normalizeH="0" baseline="0" noProof="0">
              <a:ln>
                <a:noFill/>
              </a:ln>
              <a:solidFill>
                <a:prstClr val="black"/>
              </a:solidFill>
              <a:effectLst/>
              <a:uLnTx/>
              <a:uFillTx/>
              <a:latin typeface="+mn-lt"/>
              <a:ea typeface="+mn-ea"/>
              <a:cs typeface="+mn-cs"/>
            </a:rPr>
            <a:t>比率を</a:t>
          </a:r>
          <a:r>
            <a:rPr kumimoji="1" lang="ja-JP" altLang="en-US" sz="1100" b="0" i="0" u="none" strike="noStrike" kern="0" cap="none" spc="0" normalizeH="0" baseline="0" noProof="0">
              <a:ln>
                <a:noFill/>
              </a:ln>
              <a:solidFill>
                <a:prstClr val="black"/>
              </a:solidFill>
              <a:effectLst/>
              <a:uLnTx/>
              <a:uFillTx/>
              <a:latin typeface="+mn-lt"/>
              <a:ea typeface="+mn-ea"/>
              <a:cs typeface="+mn-cs"/>
            </a:rPr>
            <a:t>若干</a:t>
          </a:r>
          <a:r>
            <a:rPr kumimoji="1" lang="ja-JP" altLang="ja-JP" sz="1100" b="0" i="0" u="none" strike="noStrike" kern="0" cap="none" spc="0" normalizeH="0" baseline="0" noProof="0">
              <a:ln>
                <a:noFill/>
              </a:ln>
              <a:solidFill>
                <a:prstClr val="black"/>
              </a:solidFill>
              <a:effectLst/>
              <a:uLnTx/>
              <a:uFillTx/>
              <a:latin typeface="+mn-lt"/>
              <a:ea typeface="+mn-ea"/>
              <a:cs typeface="+mn-cs"/>
            </a:rPr>
            <a:t>引き上げ</a:t>
          </a:r>
          <a:r>
            <a:rPr kumimoji="1" lang="ja-JP" altLang="en-US" sz="1100" b="0" i="0" u="none" strike="noStrike" kern="0" cap="none" spc="0" normalizeH="0" baseline="0" noProof="0">
              <a:ln>
                <a:noFill/>
              </a:ln>
              <a:solidFill>
                <a:prstClr val="black"/>
              </a:solidFill>
              <a:effectLst/>
              <a:uLnTx/>
              <a:uFillTx/>
              <a:latin typeface="+mn-lt"/>
              <a:ea typeface="+mn-ea"/>
              <a:cs typeface="+mn-cs"/>
            </a:rPr>
            <a:t>ているものの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、職員の若年化が進んだことによる人件費の減や</a:t>
          </a:r>
          <a:r>
            <a:rPr kumimoji="1" lang="ja-JP" altLang="en-US" sz="1100" b="0" i="0" u="none" strike="noStrike" kern="0" cap="none" spc="0" normalizeH="0" baseline="0" noProof="0">
              <a:ln>
                <a:noFill/>
              </a:ln>
              <a:solidFill>
                <a:prstClr val="black"/>
              </a:solidFill>
              <a:effectLst/>
              <a:uLnTx/>
              <a:uFillTx/>
              <a:latin typeface="+mn-lt"/>
              <a:ea typeface="+mn-ea"/>
              <a:cs typeface="+mn-cs"/>
            </a:rPr>
            <a:t>、病院事業への補助費の減等が比率を大きく引き下げる要因となり、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全体として</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年度より比率が引き下がる結果となった。</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類似団体比較でも引き続き良好な状態を保っていることから、今後も行財政改革への取組を通じて義務的経費の削減に努め、現在の水準を維持するように努めていく。</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59182</xdr:rowOff>
    </xdr:from>
    <xdr:to>
      <xdr:col>7</xdr:col>
      <xdr:colOff>152400</xdr:colOff>
      <xdr:row>65</xdr:row>
      <xdr:rowOff>152654</xdr:rowOff>
    </xdr:to>
    <xdr:cxnSp macro="">
      <xdr:nvCxnSpPr>
        <xdr:cNvPr id="126" name="直線コネクタ 125"/>
        <xdr:cNvCxnSpPr/>
      </xdr:nvCxnSpPr>
      <xdr:spPr>
        <a:xfrm flipV="1">
          <a:off x="4953000" y="10346182"/>
          <a:ext cx="0" cy="950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145559</xdr:rowOff>
    </xdr:from>
    <xdr:ext cx="762000" cy="259045"/>
    <xdr:sp macro="" textlink="">
      <xdr:nvSpPr>
        <xdr:cNvPr id="129"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60</xdr:row>
      <xdr:rowOff>59182</xdr:rowOff>
    </xdr:from>
    <xdr:to>
      <xdr:col>7</xdr:col>
      <xdr:colOff>241300</xdr:colOff>
      <xdr:row>60</xdr:row>
      <xdr:rowOff>59182</xdr:rowOff>
    </xdr:to>
    <xdr:cxnSp macro="">
      <xdr:nvCxnSpPr>
        <xdr:cNvPr id="130" name="直線コネクタ 129"/>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60</xdr:row>
      <xdr:rowOff>146050</xdr:rowOff>
    </xdr:to>
    <xdr:cxnSp macro="">
      <xdr:nvCxnSpPr>
        <xdr:cNvPr id="131" name="直線コネクタ 130"/>
        <xdr:cNvCxnSpPr/>
      </xdr:nvCxnSpPr>
      <xdr:spPr>
        <a:xfrm flipV="1">
          <a:off x="4114800" y="1034618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74185</xdr:rowOff>
    </xdr:from>
    <xdr:ext cx="762000" cy="259045"/>
    <xdr:sp macro="" textlink="">
      <xdr:nvSpPr>
        <xdr:cNvPr id="132" name="財政構造の弾力性平均値テキスト"/>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33" name="フローチャート : 判断 132"/>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61</xdr:row>
      <xdr:rowOff>13208</xdr:rowOff>
    </xdr:to>
    <xdr:cxnSp macro="">
      <xdr:nvCxnSpPr>
        <xdr:cNvPr id="134" name="直線コネクタ 133"/>
        <xdr:cNvCxnSpPr/>
      </xdr:nvCxnSpPr>
      <xdr:spPr>
        <a:xfrm flipV="1">
          <a:off x="3225800" y="104330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167386</xdr:rowOff>
    </xdr:from>
    <xdr:to>
      <xdr:col>6</xdr:col>
      <xdr:colOff>50800</xdr:colOff>
      <xdr:row>63</xdr:row>
      <xdr:rowOff>97536</xdr:rowOff>
    </xdr:to>
    <xdr:sp macro="" textlink="">
      <xdr:nvSpPr>
        <xdr:cNvPr id="135" name="フローチャート : 判断 134"/>
        <xdr:cNvSpPr/>
      </xdr:nvSpPr>
      <xdr:spPr>
        <a:xfrm>
          <a:off x="4064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82313</xdr:rowOff>
    </xdr:from>
    <xdr:ext cx="736600" cy="259045"/>
    <xdr:sp macro="" textlink="">
      <xdr:nvSpPr>
        <xdr:cNvPr id="136" name="テキスト ボックス 135"/>
        <xdr:cNvSpPr txBox="1"/>
      </xdr:nvSpPr>
      <xdr:spPr>
        <a:xfrm>
          <a:off x="3733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13208</xdr:rowOff>
    </xdr:from>
    <xdr:to>
      <xdr:col>4</xdr:col>
      <xdr:colOff>482600</xdr:colOff>
      <xdr:row>61</xdr:row>
      <xdr:rowOff>18034</xdr:rowOff>
    </xdr:to>
    <xdr:cxnSp macro="">
      <xdr:nvCxnSpPr>
        <xdr:cNvPr id="137" name="直線コネクタ 136"/>
        <xdr:cNvCxnSpPr/>
      </xdr:nvCxnSpPr>
      <xdr:spPr>
        <a:xfrm flipV="1">
          <a:off x="2336800" y="104716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138938</xdr:rowOff>
    </xdr:from>
    <xdr:to>
      <xdr:col>3</xdr:col>
      <xdr:colOff>279400</xdr:colOff>
      <xdr:row>61</xdr:row>
      <xdr:rowOff>18034</xdr:rowOff>
    </xdr:to>
    <xdr:cxnSp macro="">
      <xdr:nvCxnSpPr>
        <xdr:cNvPr id="140" name="直線コネクタ 139"/>
        <xdr:cNvCxnSpPr/>
      </xdr:nvCxnSpPr>
      <xdr:spPr>
        <a:xfrm>
          <a:off x="1447800" y="1025448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1" name="フローチャート :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2" name="テキスト ボックス 141"/>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3" name="フローチャート : 判断 142"/>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4" name="テキスト ボックス 143"/>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8382</xdr:rowOff>
    </xdr:from>
    <xdr:to>
      <xdr:col>7</xdr:col>
      <xdr:colOff>203200</xdr:colOff>
      <xdr:row>60</xdr:row>
      <xdr:rowOff>109982</xdr:rowOff>
    </xdr:to>
    <xdr:sp macro="" textlink="">
      <xdr:nvSpPr>
        <xdr:cNvPr id="150" name="円/楕円 149"/>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101109</xdr:rowOff>
    </xdr:from>
    <xdr:ext cx="762000" cy="259045"/>
    <xdr:sp macro="" textlink="">
      <xdr:nvSpPr>
        <xdr:cNvPr id="151" name="財政構造の弾力性該当値テキスト"/>
        <xdr:cNvSpPr txBox="1"/>
      </xdr:nvSpPr>
      <xdr:spPr>
        <a:xfrm>
          <a:off x="5041900" y="1021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2" name="円/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53" name="テキスト ボックス 152"/>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133858</xdr:rowOff>
    </xdr:from>
    <xdr:to>
      <xdr:col>4</xdr:col>
      <xdr:colOff>533400</xdr:colOff>
      <xdr:row>61</xdr:row>
      <xdr:rowOff>64008</xdr:rowOff>
    </xdr:to>
    <xdr:sp macro="" textlink="">
      <xdr:nvSpPr>
        <xdr:cNvPr id="154" name="円/楕円 153"/>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55" name="テキスト ボックス 154"/>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6" name="円/楕円 155"/>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7" name="テキスト ボックス 156"/>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88138</xdr:rowOff>
    </xdr:from>
    <xdr:to>
      <xdr:col>2</xdr:col>
      <xdr:colOff>127000</xdr:colOff>
      <xdr:row>60</xdr:row>
      <xdr:rowOff>18288</xdr:rowOff>
    </xdr:to>
    <xdr:sp macro="" textlink="">
      <xdr:nvSpPr>
        <xdr:cNvPr id="158" name="円/楕円 157"/>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28465</xdr:rowOff>
    </xdr:from>
    <xdr:ext cx="762000" cy="259045"/>
    <xdr:sp macro="" textlink="">
      <xdr:nvSpPr>
        <xdr:cNvPr id="159" name="テキスト ボックス 158"/>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[171,280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年</a:t>
          </a:r>
          <a:r>
            <a:rPr kumimoji="1" lang="ja-JP" altLang="ja-JP" sz="1100" b="0" i="0" u="none" strike="noStrike" kern="0" cap="none" spc="0" normalizeH="0" baseline="0" noProof="0">
              <a:ln>
                <a:noFill/>
              </a:ln>
              <a:solidFill>
                <a:prstClr val="black"/>
              </a:solidFill>
              <a:effectLst/>
              <a:uLnTx/>
              <a:uFillTx/>
              <a:latin typeface="+mn-lt"/>
              <a:ea typeface="+mn-ea"/>
              <a:cs typeface="+mn-cs"/>
            </a:rPr>
            <a:t>度においても職員数は微増しているものの、人件費としては定年退職者と新規採用者の給与差により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年度比</a:t>
          </a:r>
          <a:r>
            <a:rPr kumimoji="1" lang="ja-JP" altLang="en-US" sz="1100" b="0" i="0" u="none" strike="noStrike" kern="0" cap="none" spc="0" normalizeH="0" baseline="0" noProof="0">
              <a:ln>
                <a:noFill/>
              </a:ln>
              <a:solidFill>
                <a:prstClr val="black"/>
              </a:solidFill>
              <a:effectLst/>
              <a:uLnTx/>
              <a:uFillTx/>
              <a:latin typeface="+mn-lt"/>
              <a:ea typeface="+mn-ea"/>
              <a:cs typeface="+mn-cs"/>
            </a:rPr>
            <a:t>約</a:t>
          </a:r>
          <a:r>
            <a:rPr kumimoji="1" lang="en-US" altLang="ja-JP" sz="1100" b="0" i="0" u="none" strike="noStrike" kern="0" cap="none" spc="0" normalizeH="0" baseline="0" noProof="0">
              <a:ln>
                <a:noFill/>
              </a:ln>
              <a:solidFill>
                <a:prstClr val="black"/>
              </a:solidFill>
              <a:effectLst/>
              <a:uLnTx/>
              <a:uFillTx/>
              <a:latin typeface="+mn-lt"/>
              <a:ea typeface="+mn-ea"/>
              <a:cs typeface="+mn-cs"/>
            </a:rPr>
            <a:t>20,000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千円の減となっている。物件費は業務のアウトソーシングや嘱託・</a:t>
          </a:r>
          <a:r>
            <a:rPr kumimoji="1" lang="ja-JP" altLang="en-US" sz="1100" b="0" i="0" u="none" strike="noStrike" kern="0" cap="none" spc="0" normalizeH="0" baseline="0" noProof="0">
              <a:ln>
                <a:noFill/>
              </a:ln>
              <a:solidFill>
                <a:prstClr val="black"/>
              </a:solidFill>
              <a:effectLst/>
              <a:uLnTx/>
              <a:uFillTx/>
              <a:latin typeface="+mn-lt"/>
              <a:ea typeface="+mn-ea"/>
              <a:cs typeface="+mn-cs"/>
            </a:rPr>
            <a:t>派遣</a:t>
          </a:r>
          <a:r>
            <a:rPr kumimoji="1" lang="ja-JP" altLang="ja-JP" sz="1100" b="0" i="0" u="none" strike="noStrike" kern="0" cap="none" spc="0" normalizeH="0" baseline="0" noProof="0">
              <a:ln>
                <a:noFill/>
              </a:ln>
              <a:solidFill>
                <a:prstClr val="black"/>
              </a:solidFill>
              <a:effectLst/>
              <a:uLnTx/>
              <a:uFillTx/>
              <a:latin typeface="+mn-lt"/>
              <a:ea typeface="+mn-ea"/>
              <a:cs typeface="+mn-cs"/>
            </a:rPr>
            <a:t>・臨時職員等が増え</a:t>
          </a:r>
          <a:r>
            <a:rPr kumimoji="1" lang="ja-JP" altLang="en-US" sz="1100" b="0" i="0" u="none" strike="noStrike" kern="0" cap="none" spc="0" normalizeH="0" baseline="0" noProof="0">
              <a:ln>
                <a:noFill/>
              </a:ln>
              <a:solidFill>
                <a:prstClr val="black"/>
              </a:solidFill>
              <a:effectLst/>
              <a:uLnTx/>
              <a:uFillTx/>
              <a:latin typeface="+mn-lt"/>
              <a:ea typeface="+mn-ea"/>
              <a:cs typeface="+mn-cs"/>
            </a:rPr>
            <a:t>ているものの、ほぼ</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と横ばい（約△</a:t>
          </a:r>
          <a:r>
            <a:rPr kumimoji="1" lang="en-US" altLang="ja-JP" sz="1100" b="0" i="0" u="none" strike="noStrike" kern="0" cap="none" spc="0" normalizeH="0" baseline="0" noProof="0">
              <a:ln>
                <a:noFill/>
              </a:ln>
              <a:solidFill>
                <a:prstClr val="black"/>
              </a:solidFill>
              <a:effectLst/>
              <a:uLnTx/>
              <a:uFillTx/>
              <a:latin typeface="+mn-lt"/>
              <a:ea typeface="+mn-ea"/>
              <a:cs typeface="+mn-cs"/>
            </a:rPr>
            <a:t>3,000</a:t>
          </a:r>
          <a:r>
            <a:rPr kumimoji="1" lang="ja-JP" altLang="en-US" sz="1100" b="0" i="0" u="none" strike="noStrike" kern="0" cap="none" spc="0" normalizeH="0" baseline="0" noProof="0">
              <a:ln>
                <a:noFill/>
              </a:ln>
              <a:solidFill>
                <a:prstClr val="black"/>
              </a:solidFill>
              <a:effectLst/>
              <a:uLnTx/>
              <a:uFillTx/>
              <a:latin typeface="+mn-lt"/>
              <a:ea typeface="+mn-ea"/>
              <a:cs typeface="+mn-cs"/>
            </a:rPr>
            <a:t>千円）となっている。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結果として人口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人当たりの決算額</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年度に比べ</a:t>
          </a:r>
          <a:r>
            <a:rPr kumimoji="1" lang="ja-JP" altLang="en-US" sz="1100" b="0" i="0" u="none" strike="noStrike" kern="0" cap="none" spc="0" normalizeH="0" baseline="0" noProof="0">
              <a:ln>
                <a:noFill/>
              </a:ln>
              <a:solidFill>
                <a:prstClr val="black"/>
              </a:solidFill>
              <a:effectLst/>
              <a:uLnTx/>
              <a:uFillTx/>
              <a:latin typeface="+mn-lt"/>
              <a:ea typeface="+mn-ea"/>
              <a:cs typeface="+mn-cs"/>
            </a:rPr>
            <a:t>微減</a:t>
          </a:r>
          <a:r>
            <a:rPr kumimoji="1" lang="ja-JP" altLang="ja-JP" sz="1100" b="0" i="0" u="none" strike="noStrike" kern="0" cap="none" spc="0" normalizeH="0" baseline="0" noProof="0">
              <a:ln>
                <a:noFill/>
              </a:ln>
              <a:solidFill>
                <a:prstClr val="black"/>
              </a:solidFill>
              <a:effectLst/>
              <a:uLnTx/>
              <a:uFillTx/>
              <a:latin typeface="+mn-lt"/>
              <a:ea typeface="+mn-ea"/>
              <a:cs typeface="+mn-cs"/>
            </a:rPr>
            <a:t>することとな</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引き続き類似団体平均と比べ低い水準を維持している。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しかしながら、</a:t>
          </a:r>
          <a:r>
            <a:rPr kumimoji="1" lang="ja-JP" altLang="ja-JP" sz="1100" b="0" i="0" u="none" strike="noStrike" kern="0" cap="none" spc="0" normalizeH="0" baseline="0" noProof="0">
              <a:ln>
                <a:noFill/>
              </a:ln>
              <a:solidFill>
                <a:prstClr val="black"/>
              </a:solidFill>
              <a:effectLst/>
              <a:uLnTx/>
              <a:uFillTx/>
              <a:latin typeface="+mn-lt"/>
              <a:ea typeface="+mn-ea"/>
              <a:cs typeface="+mn-cs"/>
            </a:rPr>
            <a:t>団塊世代の大量退職によって中間管理職の昇任が以前より早くなっており職員一人当たりの平均給与が高めの水準を示していることや</a:t>
          </a:r>
          <a:r>
            <a:rPr kumimoji="1" lang="ja-JP" altLang="en-US" sz="1100" b="0" i="0" u="none" strike="noStrike" kern="0" cap="none" spc="0" normalizeH="0" baseline="0" noProof="0">
              <a:ln>
                <a:noFill/>
              </a:ln>
              <a:solidFill>
                <a:prstClr val="black"/>
              </a:solidFill>
              <a:effectLst/>
              <a:uLnTx/>
              <a:uFillTx/>
              <a:latin typeface="+mn-lt"/>
              <a:ea typeface="+mn-ea"/>
              <a:cs typeface="+mn-cs"/>
            </a:rPr>
            <a:t>職員数の</a:t>
          </a:r>
          <a:r>
            <a:rPr kumimoji="1" lang="ja-JP" altLang="ja-JP" sz="1100" b="0" i="0" u="none" strike="noStrike" kern="0" cap="none" spc="0" normalizeH="0" baseline="0" noProof="0">
              <a:ln>
                <a:noFill/>
              </a:ln>
              <a:solidFill>
                <a:prstClr val="black"/>
              </a:solidFill>
              <a:effectLst/>
              <a:uLnTx/>
              <a:uFillTx/>
              <a:latin typeface="+mn-lt"/>
              <a:ea typeface="+mn-ea"/>
              <a:cs typeface="+mn-cs"/>
            </a:rPr>
            <a:t>増など</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コストを</a:t>
          </a:r>
          <a:r>
            <a:rPr kumimoji="1" lang="ja-JP" altLang="en-US" sz="1100" b="0" i="0" u="none" strike="noStrike" kern="0" cap="none" spc="0" normalizeH="0" baseline="0" noProof="0">
              <a:ln>
                <a:noFill/>
              </a:ln>
              <a:solidFill>
                <a:prstClr val="black"/>
              </a:solidFill>
              <a:effectLst/>
              <a:uLnTx/>
              <a:uFillTx/>
              <a:latin typeface="+mn-lt"/>
              <a:ea typeface="+mn-ea"/>
              <a:cs typeface="+mn-cs"/>
            </a:rPr>
            <a:t>定常的に</a:t>
          </a:r>
          <a:r>
            <a:rPr kumimoji="1" lang="ja-JP" altLang="ja-JP" sz="1100" b="0" i="0" u="none" strike="noStrike" kern="0" cap="none" spc="0" normalizeH="0" baseline="0" noProof="0">
              <a:ln>
                <a:noFill/>
              </a:ln>
              <a:solidFill>
                <a:prstClr val="black"/>
              </a:solidFill>
              <a:effectLst/>
              <a:uLnTx/>
              <a:uFillTx/>
              <a:latin typeface="+mn-lt"/>
              <a:ea typeface="+mn-ea"/>
              <a:cs typeface="+mn-cs"/>
            </a:rPr>
            <a:t>引き上げる要因</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となりうるため、適正な人員配置に努めながら、</a:t>
          </a:r>
          <a:r>
            <a:rPr kumimoji="1" lang="ja-JP" altLang="ja-JP" sz="1100" b="0" i="0" u="none" strike="noStrike" kern="0" cap="none" spc="0" normalizeH="0" baseline="0" noProof="0">
              <a:ln>
                <a:noFill/>
              </a:ln>
              <a:solidFill>
                <a:prstClr val="black"/>
              </a:solidFill>
              <a:effectLst/>
              <a:uLnTx/>
              <a:uFillTx/>
              <a:latin typeface="+mn-lt"/>
              <a:ea typeface="+mn-ea"/>
              <a:cs typeface="+mn-cs"/>
            </a:rPr>
            <a:t>行政コストの圧縮を図らなければならない。</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1" name="直線コネクタ 190"/>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2"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3" name="直線コネクタ 192"/>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4"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5" name="直線コネクタ 194"/>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101476</xdr:rowOff>
    </xdr:from>
    <xdr:to>
      <xdr:col>7</xdr:col>
      <xdr:colOff>152400</xdr:colOff>
      <xdr:row>81</xdr:row>
      <xdr:rowOff>102721</xdr:rowOff>
    </xdr:to>
    <xdr:cxnSp macro="">
      <xdr:nvCxnSpPr>
        <xdr:cNvPr id="196" name="直線コネクタ 195"/>
        <xdr:cNvCxnSpPr/>
      </xdr:nvCxnSpPr>
      <xdr:spPr>
        <a:xfrm flipV="1">
          <a:off x="4114800" y="13988926"/>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7"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198" name="フローチャート : 判断 197"/>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75530</xdr:rowOff>
    </xdr:from>
    <xdr:to>
      <xdr:col>6</xdr:col>
      <xdr:colOff>0</xdr:colOff>
      <xdr:row>81</xdr:row>
      <xdr:rowOff>102721</xdr:rowOff>
    </xdr:to>
    <xdr:cxnSp macro="">
      <xdr:nvCxnSpPr>
        <xdr:cNvPr id="199" name="直線コネクタ 198"/>
        <xdr:cNvCxnSpPr/>
      </xdr:nvCxnSpPr>
      <xdr:spPr>
        <a:xfrm>
          <a:off x="3225800" y="13962980"/>
          <a:ext cx="889000" cy="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0" name="フローチャート : 判断 199"/>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1" name="テキスト ボックス 200"/>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23719</xdr:rowOff>
    </xdr:from>
    <xdr:to>
      <xdr:col>4</xdr:col>
      <xdr:colOff>482600</xdr:colOff>
      <xdr:row>81</xdr:row>
      <xdr:rowOff>75530</xdr:rowOff>
    </xdr:to>
    <xdr:cxnSp macro="">
      <xdr:nvCxnSpPr>
        <xdr:cNvPr id="202" name="直線コネクタ 201"/>
        <xdr:cNvCxnSpPr/>
      </xdr:nvCxnSpPr>
      <xdr:spPr>
        <a:xfrm>
          <a:off x="2336800" y="13911169"/>
          <a:ext cx="8890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3" name="フローチャート : 判断 202"/>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4" name="テキスト ボックス 203"/>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23719</xdr:rowOff>
    </xdr:from>
    <xdr:to>
      <xdr:col>3</xdr:col>
      <xdr:colOff>279400</xdr:colOff>
      <xdr:row>81</xdr:row>
      <xdr:rowOff>35251</xdr:rowOff>
    </xdr:to>
    <xdr:cxnSp macro="">
      <xdr:nvCxnSpPr>
        <xdr:cNvPr id="205" name="直線コネクタ 204"/>
        <xdr:cNvCxnSpPr/>
      </xdr:nvCxnSpPr>
      <xdr:spPr>
        <a:xfrm flipV="1">
          <a:off x="1447800" y="13911169"/>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6" name="フローチャート : 判断 205"/>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7" name="テキスト ボックス 206"/>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08" name="フローチャート : 判断 207"/>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09" name="テキスト ボックス 208"/>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50676</xdr:rowOff>
    </xdr:from>
    <xdr:to>
      <xdr:col>7</xdr:col>
      <xdr:colOff>203200</xdr:colOff>
      <xdr:row>81</xdr:row>
      <xdr:rowOff>152276</xdr:rowOff>
    </xdr:to>
    <xdr:sp macro="" textlink="">
      <xdr:nvSpPr>
        <xdr:cNvPr id="215" name="円/楕円 214"/>
        <xdr:cNvSpPr/>
      </xdr:nvSpPr>
      <xdr:spPr>
        <a:xfrm>
          <a:off x="4902200" y="139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67203</xdr:rowOff>
    </xdr:from>
    <xdr:ext cx="762000" cy="259045"/>
    <xdr:sp macro="" textlink="">
      <xdr:nvSpPr>
        <xdr:cNvPr id="216" name="人件費・物件費等の状況該当値テキスト"/>
        <xdr:cNvSpPr txBox="1"/>
      </xdr:nvSpPr>
      <xdr:spPr>
        <a:xfrm>
          <a:off x="5041900" y="1378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171,280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51921</xdr:rowOff>
    </xdr:from>
    <xdr:to>
      <xdr:col>6</xdr:col>
      <xdr:colOff>50800</xdr:colOff>
      <xdr:row>81</xdr:row>
      <xdr:rowOff>153521</xdr:rowOff>
    </xdr:to>
    <xdr:sp macro="" textlink="">
      <xdr:nvSpPr>
        <xdr:cNvPr id="217" name="円/楕円 216"/>
        <xdr:cNvSpPr/>
      </xdr:nvSpPr>
      <xdr:spPr>
        <a:xfrm>
          <a:off x="4064000" y="139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163698</xdr:rowOff>
    </xdr:from>
    <xdr:ext cx="736600" cy="259045"/>
    <xdr:sp macro="" textlink="">
      <xdr:nvSpPr>
        <xdr:cNvPr id="218" name="テキスト ボックス 217"/>
        <xdr:cNvSpPr txBox="1"/>
      </xdr:nvSpPr>
      <xdr:spPr>
        <a:xfrm>
          <a:off x="3733800" y="13708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171,641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24730</xdr:rowOff>
    </xdr:from>
    <xdr:to>
      <xdr:col>4</xdr:col>
      <xdr:colOff>533400</xdr:colOff>
      <xdr:row>81</xdr:row>
      <xdr:rowOff>126330</xdr:rowOff>
    </xdr:to>
    <xdr:sp macro="" textlink="">
      <xdr:nvSpPr>
        <xdr:cNvPr id="219" name="円/楕円 218"/>
        <xdr:cNvSpPr/>
      </xdr:nvSpPr>
      <xdr:spPr>
        <a:xfrm>
          <a:off x="3175000" y="139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136507</xdr:rowOff>
    </xdr:from>
    <xdr:ext cx="762000" cy="259045"/>
    <xdr:sp macro="" textlink="">
      <xdr:nvSpPr>
        <xdr:cNvPr id="220" name="テキスト ボックス 219"/>
        <xdr:cNvSpPr txBox="1"/>
      </xdr:nvSpPr>
      <xdr:spPr>
        <a:xfrm>
          <a:off x="2844800" y="136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144369</xdr:rowOff>
    </xdr:from>
    <xdr:to>
      <xdr:col>3</xdr:col>
      <xdr:colOff>330200</xdr:colOff>
      <xdr:row>81</xdr:row>
      <xdr:rowOff>74519</xdr:rowOff>
    </xdr:to>
    <xdr:sp macro="" textlink="">
      <xdr:nvSpPr>
        <xdr:cNvPr id="221" name="円/楕円 220"/>
        <xdr:cNvSpPr/>
      </xdr:nvSpPr>
      <xdr:spPr>
        <a:xfrm>
          <a:off x="2286000" y="138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84696</xdr:rowOff>
    </xdr:from>
    <xdr:ext cx="762000" cy="259045"/>
    <xdr:sp macro="" textlink="">
      <xdr:nvSpPr>
        <xdr:cNvPr id="222" name="テキスト ボックス 221"/>
        <xdr:cNvSpPr txBox="1"/>
      </xdr:nvSpPr>
      <xdr:spPr>
        <a:xfrm>
          <a:off x="1955800" y="1362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155901</xdr:rowOff>
    </xdr:from>
    <xdr:to>
      <xdr:col>2</xdr:col>
      <xdr:colOff>127000</xdr:colOff>
      <xdr:row>81</xdr:row>
      <xdr:rowOff>86051</xdr:rowOff>
    </xdr:to>
    <xdr:sp macro="" textlink="">
      <xdr:nvSpPr>
        <xdr:cNvPr id="223" name="円/楕円 222"/>
        <xdr:cNvSpPr/>
      </xdr:nvSpPr>
      <xdr:spPr>
        <a:xfrm>
          <a:off x="1397000" y="1387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96228</xdr:rowOff>
    </xdr:from>
    <xdr:ext cx="762000" cy="259045"/>
    <xdr:sp macro="" textlink="">
      <xdr:nvSpPr>
        <xdr:cNvPr id="224" name="テキスト ボックス 223"/>
        <xdr:cNvSpPr txBox="1"/>
      </xdr:nvSpPr>
      <xdr:spPr>
        <a:xfrm>
          <a:off x="1066800" y="1364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a:t>
          </a:r>
          <a:r>
            <a:rPr kumimoji="1" lang="ja-JP" altLang="en-US" sz="1050" b="0" i="0" u="none" strike="noStrike" kern="0" cap="none" spc="0" normalizeH="0" baseline="0" noProof="0">
              <a:ln>
                <a:noFill/>
              </a:ln>
              <a:solidFill>
                <a:prstClr val="black"/>
              </a:solidFill>
              <a:effectLst/>
              <a:uLnTx/>
              <a:uFillTx/>
              <a:latin typeface="+mn-lt"/>
              <a:ea typeface="+mn-ea"/>
              <a:cs typeface="+mn-cs"/>
            </a:rPr>
            <a:t>ラスパイレス指数については国家公務員の給与改定特例法による措置の影響から</a:t>
          </a:r>
          <a:r>
            <a:rPr kumimoji="1" lang="en-US" altLang="ja-JP" sz="1050" b="0" i="0" u="none" strike="noStrike" kern="0" cap="none" spc="0" normalizeH="0" baseline="0" noProof="0">
              <a:ln>
                <a:noFill/>
              </a:ln>
              <a:solidFill>
                <a:prstClr val="black"/>
              </a:solidFill>
              <a:effectLst/>
              <a:uLnTx/>
              <a:uFillTx/>
              <a:latin typeface="+mn-lt"/>
              <a:ea typeface="+mn-ea"/>
              <a:cs typeface="+mn-cs"/>
            </a:rPr>
            <a:t>23</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en-US" altLang="ja-JP" sz="1050" b="0" i="0" u="none" strike="noStrike" kern="0" cap="none" spc="0" normalizeH="0" baseline="0" noProof="0">
              <a:ln>
                <a:noFill/>
              </a:ln>
              <a:solidFill>
                <a:prstClr val="black"/>
              </a:solidFill>
              <a:effectLst/>
              <a:uLnTx/>
              <a:uFillTx/>
              <a:latin typeface="+mn-lt"/>
              <a:ea typeface="+mn-ea"/>
              <a:cs typeface="+mn-cs"/>
            </a:rPr>
            <a:t>24</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年度は一時的に跳ね上がったが、影響のなくなった</a:t>
          </a:r>
          <a:r>
            <a:rPr kumimoji="1" lang="en-US" altLang="ja-JP" sz="1050" b="0" i="0" u="none" strike="noStrike" kern="0" cap="none" spc="0" normalizeH="0" baseline="0" noProof="0">
              <a:ln>
                <a:noFill/>
              </a:ln>
              <a:solidFill>
                <a:prstClr val="black"/>
              </a:solidFill>
              <a:effectLst/>
              <a:uLnTx/>
              <a:uFillTx/>
              <a:latin typeface="+mn-lt"/>
              <a:ea typeface="+mn-ea"/>
              <a:cs typeface="+mn-cs"/>
            </a:rPr>
            <a:t>25</a:t>
          </a:r>
          <a:r>
            <a:rPr kumimoji="1" lang="ja-JP" altLang="en-US" sz="1050" b="0" i="0" u="none" strike="noStrike" kern="0" cap="none" spc="0" normalizeH="0" baseline="0" noProof="0">
              <a:ln>
                <a:noFill/>
              </a:ln>
              <a:solidFill>
                <a:prstClr val="black"/>
              </a:solidFill>
              <a:effectLst/>
              <a:uLnTx/>
              <a:uFillTx/>
              <a:latin typeface="+mn-lt"/>
              <a:ea typeface="+mn-ea"/>
              <a:cs typeface="+mn-cs"/>
            </a:rPr>
            <a:t>年度以降は従来の水準（</a:t>
          </a:r>
          <a:r>
            <a:rPr kumimoji="1" lang="en-US" altLang="ja-JP" sz="1050" b="0" i="0" u="none" strike="noStrike" kern="0" cap="none" spc="0" normalizeH="0" baseline="0" noProof="0">
              <a:ln>
                <a:noFill/>
              </a:ln>
              <a:solidFill>
                <a:prstClr val="black"/>
              </a:solidFill>
              <a:effectLst/>
              <a:uLnTx/>
              <a:uFillTx/>
              <a:latin typeface="+mn-lt"/>
              <a:ea typeface="+mn-ea"/>
              <a:cs typeface="+mn-cs"/>
            </a:rPr>
            <a:t>98</a:t>
          </a:r>
          <a:r>
            <a:rPr kumimoji="1" lang="ja-JP" altLang="en-US" sz="1050" b="0" i="0" u="none" strike="noStrike" kern="0" cap="none" spc="0" normalizeH="0" baseline="0" noProof="0">
              <a:ln>
                <a:noFill/>
              </a:ln>
              <a:solidFill>
                <a:prstClr val="black"/>
              </a:solidFill>
              <a:effectLst/>
              <a:uLnTx/>
              <a:uFillTx/>
              <a:latin typeface="+mn-lt"/>
              <a:ea typeface="+mn-ea"/>
              <a:cs typeface="+mn-cs"/>
            </a:rPr>
            <a:t>台）に戻っていた。しかしながら、</a:t>
          </a:r>
          <a:r>
            <a:rPr kumimoji="1" lang="en-US" altLang="ja-JP" sz="1050" b="0" i="0" u="none" strike="noStrike" kern="0" cap="none" spc="0" normalizeH="0" baseline="0" noProof="0">
              <a:ln>
                <a:noFill/>
              </a:ln>
              <a:solidFill>
                <a:prstClr val="black"/>
              </a:solidFill>
              <a:effectLst/>
              <a:uLnTx/>
              <a:uFillTx/>
              <a:latin typeface="+mn-lt"/>
              <a:ea typeface="+mn-ea"/>
              <a:cs typeface="+mn-cs"/>
            </a:rPr>
            <a:t>28</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050" b="0" i="0" u="none" strike="noStrike" kern="0" cap="none" spc="0" normalizeH="0" baseline="0" noProof="0">
              <a:ln>
                <a:noFill/>
              </a:ln>
              <a:solidFill>
                <a:prstClr val="black"/>
              </a:solidFill>
              <a:effectLst/>
              <a:uLnTx/>
              <a:uFillTx/>
              <a:latin typeface="+mn-lt"/>
              <a:ea typeface="+mn-ea"/>
              <a:cs typeface="+mn-cs"/>
            </a:rPr>
            <a:t>99</a:t>
          </a:r>
          <a:r>
            <a:rPr kumimoji="1" lang="ja-JP" altLang="en-US" sz="1050" b="0" i="0" u="none" strike="noStrike" kern="0" cap="none" spc="0" normalizeH="0" baseline="0" noProof="0">
              <a:ln>
                <a:noFill/>
              </a:ln>
              <a:solidFill>
                <a:prstClr val="black"/>
              </a:solidFill>
              <a:effectLst/>
              <a:uLnTx/>
              <a:uFillTx/>
              <a:latin typeface="+mn-lt"/>
              <a:ea typeface="+mn-ea"/>
              <a:cs typeface="+mn-cs"/>
            </a:rPr>
            <a:t>台へさらに上昇しており高止まりが懸念される。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独自の給与カットはしていないものの、給与構造の見直しについては完全実施済みであり、</a:t>
          </a:r>
          <a:r>
            <a:rPr kumimoji="1" lang="en-US" altLang="ja-JP" sz="1050" b="0" i="0" u="none" strike="noStrike" kern="0" cap="none" spc="0" normalizeH="0" baseline="0" noProof="0">
              <a:ln>
                <a:noFill/>
              </a:ln>
              <a:solidFill>
                <a:prstClr val="black"/>
              </a:solidFill>
              <a:effectLst/>
              <a:uLnTx/>
              <a:uFillTx/>
              <a:latin typeface="+mn-lt"/>
              <a:ea typeface="+mn-ea"/>
              <a:cs typeface="+mn-cs"/>
            </a:rPr>
            <a:t>15</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年度からは管理職手当の定額化により人件費を抑制している。特別昇給の是正も</a:t>
          </a:r>
          <a:r>
            <a:rPr kumimoji="1" lang="en-US" altLang="ja-JP" sz="1050" b="0" i="0" u="none" strike="noStrike" kern="0" cap="none" spc="0" normalizeH="0" baseline="0" noProof="0">
              <a:ln>
                <a:noFill/>
              </a:ln>
              <a:solidFill>
                <a:prstClr val="black"/>
              </a:solidFill>
              <a:effectLst/>
              <a:uLnTx/>
              <a:uFillTx/>
              <a:latin typeface="+mn-lt"/>
              <a:ea typeface="+mn-ea"/>
              <a:cs typeface="+mn-cs"/>
            </a:rPr>
            <a:t>17</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年度に実施し、特殊勤務手当や地域手当についても該当していないため支給していない。また</a:t>
          </a:r>
          <a:r>
            <a:rPr kumimoji="1" lang="en-US" altLang="ja-JP" sz="1050" b="0" i="0" u="none" strike="noStrike" kern="0" cap="none" spc="0" normalizeH="0" baseline="0" noProof="0">
              <a:ln>
                <a:noFill/>
              </a:ln>
              <a:solidFill>
                <a:prstClr val="black"/>
              </a:solidFill>
              <a:effectLst/>
              <a:uLnTx/>
              <a:uFillTx/>
              <a:latin typeface="+mn-lt"/>
              <a:ea typeface="+mn-ea"/>
              <a:cs typeface="+mn-cs"/>
            </a:rPr>
            <a:t>27</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年度からは給与制度の総合的見直しを実施しており、人件費抑制のために様々な取組を行っている。一方で高卒採用者の昇格が他団体に比して早めになっていることや、</a:t>
          </a:r>
          <a:r>
            <a:rPr kumimoji="1" lang="en-US" altLang="ja-JP" sz="1050" b="0" i="0" u="none" strike="noStrike" kern="0" cap="none" spc="0" normalizeH="0" baseline="0" noProof="0">
              <a:ln>
                <a:noFill/>
              </a:ln>
              <a:solidFill>
                <a:prstClr val="black"/>
              </a:solidFill>
              <a:effectLst/>
              <a:uLnTx/>
              <a:uFillTx/>
              <a:latin typeface="+mn-lt"/>
              <a:ea typeface="+mn-ea"/>
              <a:cs typeface="+mn-cs"/>
            </a:rPr>
            <a:t>4</a:t>
          </a:r>
          <a:r>
            <a:rPr kumimoji="1" lang="ja-JP" altLang="en-US" sz="1050" b="0" i="0" u="none" strike="noStrike" kern="0" cap="none" spc="0" normalizeH="0" baseline="0" noProof="0">
              <a:ln>
                <a:noFill/>
              </a:ln>
              <a:solidFill>
                <a:prstClr val="black"/>
              </a:solidFill>
              <a:effectLst/>
              <a:uLnTx/>
              <a:uFillTx/>
              <a:latin typeface="+mn-lt"/>
              <a:ea typeface="+mn-ea"/>
              <a:cs typeface="+mn-cs"/>
            </a:rPr>
            <a:t>級（課長補佐級）職員の占める割合が全体の約</a:t>
          </a:r>
          <a:r>
            <a:rPr kumimoji="1" lang="en-US" altLang="ja-JP" sz="1050" b="0" i="0" u="none" strike="noStrike" kern="0" cap="none" spc="0" normalizeH="0" baseline="0" noProof="0">
              <a:ln>
                <a:noFill/>
              </a:ln>
              <a:solidFill>
                <a:prstClr val="black"/>
              </a:solidFill>
              <a:effectLst/>
              <a:uLnTx/>
              <a:uFillTx/>
              <a:latin typeface="+mn-lt"/>
              <a:ea typeface="+mn-ea"/>
              <a:cs typeface="+mn-cs"/>
            </a:rPr>
            <a:t>3</a:t>
          </a:r>
          <a:r>
            <a:rPr kumimoji="1" lang="ja-JP" altLang="en-US" sz="1050" b="0" i="0" u="none" strike="noStrike" kern="0" cap="none" spc="0" normalizeH="0" baseline="0" noProof="0">
              <a:ln>
                <a:noFill/>
              </a:ln>
              <a:solidFill>
                <a:prstClr val="black"/>
              </a:solidFill>
              <a:effectLst/>
              <a:uLnTx/>
              <a:uFillTx/>
              <a:latin typeface="+mn-lt"/>
              <a:ea typeface="+mn-ea"/>
              <a:cs typeface="+mn-cs"/>
            </a:rPr>
            <a:t>割を占めること等がラスパイレス指数を高止まりさせている要因となっており、全体の職層のバランスを適正に調整しなければならない。</a:t>
          </a:r>
          <a:endParaRPr kumimoji="1" lang="ja-JP" altLang="en-US" sz="105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05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106741</xdr:rowOff>
    </xdr:from>
    <xdr:to>
      <xdr:col>24</xdr:col>
      <xdr:colOff>558800</xdr:colOff>
      <xdr:row>85</xdr:row>
      <xdr:rowOff>77712</xdr:rowOff>
    </xdr:to>
    <xdr:cxnSp macro="">
      <xdr:nvCxnSpPr>
        <xdr:cNvPr id="255" name="直線コネクタ 254"/>
        <xdr:cNvCxnSpPr/>
      </xdr:nvCxnSpPr>
      <xdr:spPr>
        <a:xfrm flipV="1">
          <a:off x="17018000" y="13651291"/>
          <a:ext cx="0" cy="999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49789</xdr:rowOff>
    </xdr:from>
    <xdr:ext cx="762000" cy="259045"/>
    <xdr:sp macro="" textlink="">
      <xdr:nvSpPr>
        <xdr:cNvPr id="256" name="給与水準   （国との比較）最小値テキスト"/>
        <xdr:cNvSpPr txBox="1"/>
      </xdr:nvSpPr>
      <xdr:spPr>
        <a:xfrm>
          <a:off x="17106900" y="1462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77712</xdr:rowOff>
    </xdr:from>
    <xdr:to>
      <xdr:col>24</xdr:col>
      <xdr:colOff>647700</xdr:colOff>
      <xdr:row>85</xdr:row>
      <xdr:rowOff>77712</xdr:rowOff>
    </xdr:to>
    <xdr:cxnSp macro="">
      <xdr:nvCxnSpPr>
        <xdr:cNvPr id="257" name="直線コネクタ 256"/>
        <xdr:cNvCxnSpPr/>
      </xdr:nvCxnSpPr>
      <xdr:spPr>
        <a:xfrm>
          <a:off x="16929100" y="146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21668</xdr:rowOff>
    </xdr:from>
    <xdr:ext cx="762000" cy="259045"/>
    <xdr:sp macro="" textlink="">
      <xdr:nvSpPr>
        <xdr:cNvPr id="258" name="給与水準   （国との比較）最大値テキスト"/>
        <xdr:cNvSpPr txBox="1"/>
      </xdr:nvSpPr>
      <xdr:spPr>
        <a:xfrm>
          <a:off x="17106900" y="1339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106741</xdr:rowOff>
    </xdr:from>
    <xdr:to>
      <xdr:col>24</xdr:col>
      <xdr:colOff>647700</xdr:colOff>
      <xdr:row>79</xdr:row>
      <xdr:rowOff>106741</xdr:rowOff>
    </xdr:to>
    <xdr:cxnSp macro="">
      <xdr:nvCxnSpPr>
        <xdr:cNvPr id="259" name="直線コネクタ 258"/>
        <xdr:cNvCxnSpPr/>
      </xdr:nvCxnSpPr>
      <xdr:spPr>
        <a:xfrm>
          <a:off x="16929100" y="1365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30843</xdr:rowOff>
    </xdr:to>
    <xdr:cxnSp macro="">
      <xdr:nvCxnSpPr>
        <xdr:cNvPr id="260" name="直線コネクタ 259"/>
        <xdr:cNvCxnSpPr/>
      </xdr:nvCxnSpPr>
      <xdr:spPr>
        <a:xfrm>
          <a:off x="16179800" y="144096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143225</xdr:rowOff>
    </xdr:from>
    <xdr:ext cx="762000" cy="259045"/>
    <xdr:sp macro="" textlink="">
      <xdr:nvSpPr>
        <xdr:cNvPr id="261" name="給与水準   （国との比較）平均値テキスト"/>
        <xdr:cNvSpPr txBox="1"/>
      </xdr:nvSpPr>
      <xdr:spPr>
        <a:xfrm>
          <a:off x="17106900" y="1385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62" name="フローチャート : 判断 261"/>
        <xdr:cNvSpPr/>
      </xdr:nvSpPr>
      <xdr:spPr>
        <a:xfrm>
          <a:off x="16967200" y="1401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7862</xdr:rowOff>
    </xdr:to>
    <xdr:cxnSp macro="">
      <xdr:nvCxnSpPr>
        <xdr:cNvPr id="263" name="直線コネクタ 262"/>
        <xdr:cNvCxnSpPr/>
      </xdr:nvCxnSpPr>
      <xdr:spPr>
        <a:xfrm>
          <a:off x="15290800" y="143407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64" name="フローチャート : 判断 263"/>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65" name="テキスト ボックス 264"/>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144841</xdr:rowOff>
    </xdr:to>
    <xdr:cxnSp macro="">
      <xdr:nvCxnSpPr>
        <xdr:cNvPr id="266" name="直線コネクタ 265"/>
        <xdr:cNvCxnSpPr/>
      </xdr:nvCxnSpPr>
      <xdr:spPr>
        <a:xfrm flipV="1">
          <a:off x="14401800" y="143407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23284</xdr:rowOff>
    </xdr:from>
    <xdr:to>
      <xdr:col>22</xdr:col>
      <xdr:colOff>254000</xdr:colOff>
      <xdr:row>81</xdr:row>
      <xdr:rowOff>124884</xdr:rowOff>
    </xdr:to>
    <xdr:sp macro="" textlink="">
      <xdr:nvSpPr>
        <xdr:cNvPr id="267" name="フローチャート : 判断 266"/>
        <xdr:cNvSpPr/>
      </xdr:nvSpPr>
      <xdr:spPr>
        <a:xfrm>
          <a:off x="15240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68" name="テキスト ボックス 267"/>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89</xdr:row>
      <xdr:rowOff>23888</xdr:rowOff>
    </xdr:to>
    <xdr:cxnSp macro="">
      <xdr:nvCxnSpPr>
        <xdr:cNvPr id="269" name="直線コネクタ 268"/>
        <xdr:cNvCxnSpPr/>
      </xdr:nvCxnSpPr>
      <xdr:spPr>
        <a:xfrm flipV="1">
          <a:off x="13512800" y="14375191"/>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11793</xdr:rowOff>
    </xdr:from>
    <xdr:to>
      <xdr:col>21</xdr:col>
      <xdr:colOff>50800</xdr:colOff>
      <xdr:row>81</xdr:row>
      <xdr:rowOff>113393</xdr:rowOff>
    </xdr:to>
    <xdr:sp macro="" textlink="">
      <xdr:nvSpPr>
        <xdr:cNvPr id="270" name="フローチャート : 判断 269"/>
        <xdr:cNvSpPr/>
      </xdr:nvSpPr>
      <xdr:spPr>
        <a:xfrm>
          <a:off x="14351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123570</xdr:rowOff>
    </xdr:from>
    <xdr:ext cx="762000" cy="259045"/>
    <xdr:sp macro="" textlink="">
      <xdr:nvSpPr>
        <xdr:cNvPr id="271" name="テキスト ボックス 270"/>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16329</xdr:rowOff>
    </xdr:from>
    <xdr:to>
      <xdr:col>19</xdr:col>
      <xdr:colOff>533400</xdr:colOff>
      <xdr:row>86</xdr:row>
      <xdr:rowOff>117929</xdr:rowOff>
    </xdr:to>
    <xdr:sp macro="" textlink="">
      <xdr:nvSpPr>
        <xdr:cNvPr id="272" name="フローチャート :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9" name="円/楕円 278"/>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80"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81" name="円/楕円 280"/>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2" name="テキスト ボックス 281"/>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3" name="円/楕円 282"/>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4" name="テキスト ボックス 283"/>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5" name="円/楕円 284"/>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6" name="テキスト ボックス 285"/>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7" name="円/楕円 286"/>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8" name="テキスト ボックス 287"/>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平成</a:t>
          </a:r>
          <a:r>
            <a:rPr kumimoji="1" lang="en-US" altLang="ja-JP" sz="1050" b="0" i="0" u="none" strike="noStrike" kern="0" cap="none" spc="0" normalizeH="0" baseline="0" noProof="0">
              <a:ln>
                <a:noFill/>
              </a:ln>
              <a:solidFill>
                <a:prstClr val="black"/>
              </a:solidFill>
              <a:effectLst/>
              <a:uLnTx/>
              <a:uFillTx/>
              <a:latin typeface="+mn-lt"/>
              <a:ea typeface="+mn-ea"/>
              <a:cs typeface="+mn-cs"/>
            </a:rPr>
            <a:t>17</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en-US" altLang="ja-JP" sz="1050" b="0" i="0" u="none" strike="noStrike" kern="0" cap="none" spc="0" normalizeH="0" baseline="0" noProof="0">
              <a:ln>
                <a:noFill/>
              </a:ln>
              <a:solidFill>
                <a:prstClr val="black"/>
              </a:solidFill>
              <a:effectLst/>
              <a:uLnTx/>
              <a:uFillTx/>
              <a:latin typeface="+mn-lt"/>
              <a:ea typeface="+mn-ea"/>
              <a:cs typeface="+mn-cs"/>
            </a:rPr>
            <a:t>20</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年度までの間、定年退職者分について不補充としていた経緯もあり、集中改革プラン（平成</a:t>
          </a:r>
          <a:r>
            <a:rPr kumimoji="1" lang="en-US" altLang="ja-JP" sz="1050" b="0" i="0" u="none" strike="noStrike" kern="0" cap="none" spc="0" normalizeH="0" baseline="0" noProof="0">
              <a:ln>
                <a:noFill/>
              </a:ln>
              <a:solidFill>
                <a:prstClr val="black"/>
              </a:solidFill>
              <a:effectLst/>
              <a:uLnTx/>
              <a:uFillTx/>
              <a:latin typeface="+mn-lt"/>
              <a:ea typeface="+mn-ea"/>
              <a:cs typeface="+mn-cs"/>
            </a:rPr>
            <a:t>17</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en-US" altLang="ja-JP" sz="1050" b="0" i="0" u="none" strike="noStrike" kern="0" cap="none" spc="0" normalizeH="0" baseline="0" noProof="0">
              <a:ln>
                <a:noFill/>
              </a:ln>
              <a:solidFill>
                <a:prstClr val="black"/>
              </a:solidFill>
              <a:effectLst/>
              <a:uLnTx/>
              <a:uFillTx/>
              <a:latin typeface="+mn-lt"/>
              <a:ea typeface="+mn-ea"/>
              <a:cs typeface="+mn-cs"/>
            </a:rPr>
            <a:t>21</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年度）の計画値を上回るペースで職員数が減少してきたが、平成</a:t>
          </a:r>
          <a:r>
            <a:rPr kumimoji="1" lang="en-US" altLang="ja-JP" sz="1050" b="0" i="0" u="none" strike="noStrike" kern="0" cap="none" spc="0" normalizeH="0" baseline="0" noProof="0">
              <a:ln>
                <a:noFill/>
              </a:ln>
              <a:solidFill>
                <a:prstClr val="black"/>
              </a:solidFill>
              <a:effectLst/>
              <a:uLnTx/>
              <a:uFillTx/>
              <a:latin typeface="+mn-lt"/>
              <a:ea typeface="+mn-ea"/>
              <a:cs typeface="+mn-cs"/>
            </a:rPr>
            <a:t>21</a:t>
          </a:r>
          <a:r>
            <a:rPr kumimoji="1" lang="ja-JP" altLang="en-US" sz="1050" b="0" i="0" u="none" strike="noStrike" kern="0" cap="none" spc="0" normalizeH="0" baseline="0" noProof="0">
              <a:ln>
                <a:noFill/>
              </a:ln>
              <a:solidFill>
                <a:prstClr val="black"/>
              </a:solidFill>
              <a:effectLst/>
              <a:uLnTx/>
              <a:uFillTx/>
              <a:latin typeface="+mn-lt"/>
              <a:ea typeface="+mn-ea"/>
              <a:cs typeface="+mn-cs"/>
            </a:rPr>
            <a:t>年度以降は毎年度</a:t>
          </a:r>
          <a:r>
            <a:rPr kumimoji="1" lang="en-US" altLang="ja-JP" sz="1050" b="0" i="0" u="none" strike="noStrike" kern="0" cap="none" spc="0" normalizeH="0" baseline="0" noProof="0">
              <a:ln>
                <a:noFill/>
              </a:ln>
              <a:solidFill>
                <a:prstClr val="black"/>
              </a:solidFill>
              <a:effectLst/>
              <a:uLnTx/>
              <a:uFillTx/>
              <a:latin typeface="+mn-lt"/>
              <a:ea typeface="+mn-ea"/>
              <a:cs typeface="+mn-cs"/>
            </a:rPr>
            <a:t>5</a:t>
          </a:r>
          <a:r>
            <a:rPr kumimoji="1" lang="ja-JP" altLang="en-US" sz="1050" b="0" i="0" u="none" strike="noStrike" kern="0" cap="none" spc="0" normalizeH="0" baseline="0" noProof="0">
              <a:ln>
                <a:noFill/>
              </a:ln>
              <a:solidFill>
                <a:prstClr val="black"/>
              </a:solidFill>
              <a:effectLst/>
              <a:uLnTx/>
              <a:uFillTx/>
              <a:latin typeface="+mn-lt"/>
              <a:ea typeface="+mn-ea"/>
              <a:cs typeface="+mn-cs"/>
            </a:rPr>
            <a:t>名程度の新規採用を行っており、また近年は定年退職者の再任用も開始していることから、職員数は増加傾向となっている。</a:t>
          </a:r>
          <a:r>
            <a:rPr kumimoji="1" lang="en-US" altLang="ja-JP" sz="1050" b="0" i="0" u="none" strike="noStrike" kern="0" cap="none" spc="0" normalizeH="0" baseline="0" noProof="0">
              <a:ln>
                <a:noFill/>
              </a:ln>
              <a:solidFill>
                <a:prstClr val="black"/>
              </a:solidFill>
              <a:effectLst/>
              <a:uLnTx/>
              <a:uFillTx/>
              <a:latin typeface="+mn-lt"/>
              <a:ea typeface="+mn-ea"/>
              <a:cs typeface="+mn-cs"/>
            </a:rPr>
            <a:t>27</a:t>
          </a:r>
          <a:r>
            <a:rPr kumimoji="1" lang="ja-JP" altLang="en-US" sz="1050" b="0" i="0" u="none" strike="noStrike" kern="0" cap="none" spc="0" normalizeH="0" baseline="0" noProof="0">
              <a:ln>
                <a:noFill/>
              </a:ln>
              <a:solidFill>
                <a:prstClr val="black"/>
              </a:solidFill>
              <a:effectLst/>
              <a:uLnTx/>
              <a:uFillTx/>
              <a:latin typeface="+mn-lt"/>
              <a:ea typeface="+mn-ea"/>
              <a:cs typeface="+mn-cs"/>
            </a:rPr>
            <a:t>年度末に策定した定員管理計画（</a:t>
          </a:r>
          <a:r>
            <a:rPr kumimoji="1" lang="en-US" altLang="ja-JP" sz="1050" b="0" i="0" u="none" strike="noStrike" kern="0" cap="none" spc="0" normalizeH="0" baseline="0" noProof="0">
              <a:ln>
                <a:noFill/>
              </a:ln>
              <a:solidFill>
                <a:prstClr val="black"/>
              </a:solidFill>
              <a:effectLst/>
              <a:uLnTx/>
              <a:uFillTx/>
              <a:latin typeface="+mn-lt"/>
              <a:ea typeface="+mn-ea"/>
              <a:cs typeface="+mn-cs"/>
            </a:rPr>
            <a:t>28</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en-US" altLang="ja-JP" sz="1050" b="0" i="0" u="none" strike="noStrike" kern="0" cap="none" spc="0" normalizeH="0" baseline="0" noProof="0">
              <a:ln>
                <a:noFill/>
              </a:ln>
              <a:solidFill>
                <a:prstClr val="black"/>
              </a:solidFill>
              <a:effectLst/>
              <a:uLnTx/>
              <a:uFillTx/>
              <a:latin typeface="+mn-lt"/>
              <a:ea typeface="+mn-ea"/>
              <a:cs typeface="+mn-cs"/>
            </a:rPr>
            <a:t>32</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年度の</a:t>
          </a:r>
          <a:r>
            <a:rPr kumimoji="1" lang="en-US" altLang="ja-JP" sz="1050" b="0" i="0" u="none" strike="noStrike" kern="0" cap="none" spc="0" normalizeH="0" baseline="0" noProof="0">
              <a:ln>
                <a:noFill/>
              </a:ln>
              <a:solidFill>
                <a:prstClr val="black"/>
              </a:solidFill>
              <a:effectLst/>
              <a:uLnTx/>
              <a:uFillTx/>
              <a:latin typeface="+mn-lt"/>
              <a:ea typeface="+mn-ea"/>
              <a:cs typeface="+mn-cs"/>
            </a:rPr>
            <a:t>5</a:t>
          </a:r>
          <a:r>
            <a:rPr kumimoji="1" lang="ja-JP" altLang="en-US" sz="1050" b="0" i="0" u="none" strike="noStrike" kern="0" cap="none" spc="0" normalizeH="0" baseline="0" noProof="0">
              <a:ln>
                <a:noFill/>
              </a:ln>
              <a:solidFill>
                <a:prstClr val="black"/>
              </a:solidFill>
              <a:effectLst/>
              <a:uLnTx/>
              <a:uFillTx/>
              <a:latin typeface="+mn-lt"/>
              <a:ea typeface="+mn-ea"/>
              <a:cs typeface="+mn-cs"/>
            </a:rPr>
            <a:t>ヶ年）においても、最終年度における目標値を</a:t>
          </a:r>
          <a:r>
            <a:rPr kumimoji="1" lang="en-US" altLang="ja-JP" sz="1050" b="0" i="0" u="none" strike="noStrike" kern="0" cap="none" spc="0" normalizeH="0" baseline="0" noProof="0">
              <a:ln>
                <a:noFill/>
              </a:ln>
              <a:solidFill>
                <a:prstClr val="black"/>
              </a:solidFill>
              <a:effectLst/>
              <a:uLnTx/>
              <a:uFillTx/>
              <a:latin typeface="+mn-lt"/>
              <a:ea typeface="+mn-ea"/>
              <a:cs typeface="+mn-cs"/>
            </a:rPr>
            <a:t>27</a:t>
          </a:r>
          <a:r>
            <a:rPr kumimoji="1" lang="ja-JP" altLang="en-US" sz="1050" b="0" i="0" u="none" strike="noStrike" kern="0" cap="none" spc="0" normalizeH="0" baseline="0" noProof="0">
              <a:ln>
                <a:noFill/>
              </a:ln>
              <a:solidFill>
                <a:prstClr val="black"/>
              </a:solidFill>
              <a:effectLst/>
              <a:uLnTx/>
              <a:uFillTx/>
              <a:latin typeface="+mn-lt"/>
              <a:ea typeface="+mn-ea"/>
              <a:cs typeface="+mn-cs"/>
            </a:rPr>
            <a:t>年度職員数から＋</a:t>
          </a:r>
          <a:r>
            <a:rPr kumimoji="1" lang="en-US" altLang="ja-JP" sz="1050" b="0" i="0" u="none" strike="noStrike" kern="0" cap="none" spc="0" normalizeH="0" baseline="0" noProof="0">
              <a:ln>
                <a:noFill/>
              </a:ln>
              <a:solidFill>
                <a:prstClr val="black"/>
              </a:solidFill>
              <a:effectLst/>
              <a:uLnTx/>
              <a:uFillTx/>
              <a:latin typeface="+mn-lt"/>
              <a:ea typeface="+mn-ea"/>
              <a:cs typeface="+mn-cs"/>
            </a:rPr>
            <a:t>6</a:t>
          </a:r>
          <a:r>
            <a:rPr kumimoji="1" lang="ja-JP" altLang="en-US" sz="1050" b="0" i="0" u="none" strike="noStrike" kern="0" cap="none" spc="0" normalizeH="0" baseline="0" noProof="0">
              <a:ln>
                <a:noFill/>
              </a:ln>
              <a:solidFill>
                <a:prstClr val="black"/>
              </a:solidFill>
              <a:effectLst/>
              <a:uLnTx/>
              <a:uFillTx/>
              <a:latin typeface="+mn-lt"/>
              <a:ea typeface="+mn-ea"/>
              <a:cs typeface="+mn-cs"/>
            </a:rPr>
            <a:t>名とした</a:t>
          </a:r>
          <a:r>
            <a:rPr kumimoji="1" lang="en-US" altLang="ja-JP" sz="1050" b="0" i="0" u="none" strike="noStrike" kern="0" cap="none" spc="0" normalizeH="0" baseline="0" noProof="0">
              <a:ln>
                <a:noFill/>
              </a:ln>
              <a:solidFill>
                <a:prstClr val="black"/>
              </a:solidFill>
              <a:effectLst/>
              <a:uLnTx/>
              <a:uFillTx/>
              <a:latin typeface="+mn-lt"/>
              <a:ea typeface="+mn-ea"/>
              <a:cs typeface="+mn-cs"/>
            </a:rPr>
            <a:t>212</a:t>
          </a:r>
          <a:r>
            <a:rPr kumimoji="1" lang="ja-JP" altLang="en-US" sz="1050" b="0" i="0" u="none" strike="noStrike" kern="0" cap="none" spc="0" normalizeH="0" baseline="0" noProof="0">
              <a:ln>
                <a:noFill/>
              </a:ln>
              <a:solidFill>
                <a:prstClr val="black"/>
              </a:solidFill>
              <a:effectLst/>
              <a:uLnTx/>
              <a:uFillTx/>
              <a:latin typeface="+mn-lt"/>
              <a:ea typeface="+mn-ea"/>
              <a:cs typeface="+mn-cs"/>
            </a:rPr>
            <a:t>名（＋</a:t>
          </a:r>
          <a:r>
            <a:rPr kumimoji="1" lang="en-US" altLang="ja-JP" sz="1050" b="0" i="0" u="none" strike="noStrike" kern="0" cap="none" spc="0" normalizeH="0" baseline="0" noProof="0">
              <a:ln>
                <a:noFill/>
              </a:ln>
              <a:solidFill>
                <a:prstClr val="black"/>
              </a:solidFill>
              <a:effectLst/>
              <a:uLnTx/>
              <a:uFillTx/>
              <a:latin typeface="+mn-lt"/>
              <a:ea typeface="+mn-ea"/>
              <a:cs typeface="+mn-cs"/>
            </a:rPr>
            <a:t>2.9</a:t>
          </a:r>
          <a:r>
            <a:rPr kumimoji="1" lang="ja-JP" altLang="en-US" sz="1050" b="0" i="0" u="none" strike="noStrike" kern="0" cap="none" spc="0" normalizeH="0" baseline="0" noProof="0">
              <a:ln>
                <a:noFill/>
              </a:ln>
              <a:solidFill>
                <a:prstClr val="black"/>
              </a:solidFill>
              <a:effectLst/>
              <a:uLnTx/>
              <a:uFillTx/>
              <a:latin typeface="+mn-lt"/>
              <a:ea typeface="+mn-ea"/>
              <a:cs typeface="+mn-cs"/>
            </a:rPr>
            <a:t>％）で掲げている。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endParaRPr kumimoji="1" lang="ja-JP" altLang="en-US" sz="105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05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48022</xdr:rowOff>
    </xdr:from>
    <xdr:to>
      <xdr:col>24</xdr:col>
      <xdr:colOff>558800</xdr:colOff>
      <xdr:row>60</xdr:row>
      <xdr:rowOff>118904</xdr:rowOff>
    </xdr:to>
    <xdr:cxnSp macro="">
      <xdr:nvCxnSpPr>
        <xdr:cNvPr id="327" name="直線コネクタ 326"/>
        <xdr:cNvCxnSpPr/>
      </xdr:nvCxnSpPr>
      <xdr:spPr>
        <a:xfrm>
          <a:off x="16179800" y="10335022"/>
          <a:ext cx="8382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8"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153115</xdr:rowOff>
    </xdr:from>
    <xdr:to>
      <xdr:col>23</xdr:col>
      <xdr:colOff>406400</xdr:colOff>
      <xdr:row>60</xdr:row>
      <xdr:rowOff>48022</xdr:rowOff>
    </xdr:to>
    <xdr:cxnSp macro="">
      <xdr:nvCxnSpPr>
        <xdr:cNvPr id="330" name="直線コネクタ 329"/>
        <xdr:cNvCxnSpPr/>
      </xdr:nvCxnSpPr>
      <xdr:spPr>
        <a:xfrm>
          <a:off x="15290800" y="102686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2" name="テキスト ボックス 331"/>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151606</xdr:rowOff>
    </xdr:from>
    <xdr:to>
      <xdr:col>22</xdr:col>
      <xdr:colOff>203200</xdr:colOff>
      <xdr:row>59</xdr:row>
      <xdr:rowOff>153115</xdr:rowOff>
    </xdr:to>
    <xdr:cxnSp macro="">
      <xdr:nvCxnSpPr>
        <xdr:cNvPr id="333" name="直線コネクタ 332"/>
        <xdr:cNvCxnSpPr/>
      </xdr:nvCxnSpPr>
      <xdr:spPr>
        <a:xfrm>
          <a:off x="14401800" y="1026715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5" name="テキスト ボックス 334"/>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83741</xdr:rowOff>
    </xdr:from>
    <xdr:to>
      <xdr:col>21</xdr:col>
      <xdr:colOff>0</xdr:colOff>
      <xdr:row>59</xdr:row>
      <xdr:rowOff>151606</xdr:rowOff>
    </xdr:to>
    <xdr:cxnSp macro="">
      <xdr:nvCxnSpPr>
        <xdr:cNvPr id="336" name="直線コネクタ 335"/>
        <xdr:cNvCxnSpPr/>
      </xdr:nvCxnSpPr>
      <xdr:spPr>
        <a:xfrm>
          <a:off x="13512800" y="10199291"/>
          <a:ext cx="889000" cy="6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8" name="テキスト ボックス 337"/>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40" name="テキスト ボックス 339"/>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68104</xdr:rowOff>
    </xdr:from>
    <xdr:to>
      <xdr:col>24</xdr:col>
      <xdr:colOff>609600</xdr:colOff>
      <xdr:row>60</xdr:row>
      <xdr:rowOff>169704</xdr:rowOff>
    </xdr:to>
    <xdr:sp macro="" textlink="">
      <xdr:nvSpPr>
        <xdr:cNvPr id="346" name="円/楕円 345"/>
        <xdr:cNvSpPr/>
      </xdr:nvSpPr>
      <xdr:spPr>
        <a:xfrm>
          <a:off x="16967200" y="103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84631</xdr:rowOff>
    </xdr:from>
    <xdr:ext cx="762000" cy="259045"/>
    <xdr:sp macro="" textlink="">
      <xdr:nvSpPr>
        <xdr:cNvPr id="347" name="定員管理の状況該当値テキスト"/>
        <xdr:cNvSpPr txBox="1"/>
      </xdr:nvSpPr>
      <xdr:spPr>
        <a:xfrm>
          <a:off x="17106900" y="1020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168672</xdr:rowOff>
    </xdr:from>
    <xdr:to>
      <xdr:col>23</xdr:col>
      <xdr:colOff>457200</xdr:colOff>
      <xdr:row>60</xdr:row>
      <xdr:rowOff>98822</xdr:rowOff>
    </xdr:to>
    <xdr:sp macro="" textlink="">
      <xdr:nvSpPr>
        <xdr:cNvPr id="348" name="円/楕円 347"/>
        <xdr:cNvSpPr/>
      </xdr:nvSpPr>
      <xdr:spPr>
        <a:xfrm>
          <a:off x="16129000" y="102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108999</xdr:rowOff>
    </xdr:from>
    <xdr:ext cx="736600" cy="259045"/>
    <xdr:sp macro="" textlink="">
      <xdr:nvSpPr>
        <xdr:cNvPr id="349" name="テキスト ボックス 348"/>
        <xdr:cNvSpPr txBox="1"/>
      </xdr:nvSpPr>
      <xdr:spPr>
        <a:xfrm>
          <a:off x="15798800" y="1005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102315</xdr:rowOff>
    </xdr:from>
    <xdr:to>
      <xdr:col>22</xdr:col>
      <xdr:colOff>254000</xdr:colOff>
      <xdr:row>60</xdr:row>
      <xdr:rowOff>32465</xdr:rowOff>
    </xdr:to>
    <xdr:sp macro="" textlink="">
      <xdr:nvSpPr>
        <xdr:cNvPr id="350" name="円/楕円 349"/>
        <xdr:cNvSpPr/>
      </xdr:nvSpPr>
      <xdr:spPr>
        <a:xfrm>
          <a:off x="15240000" y="102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42642</xdr:rowOff>
    </xdr:from>
    <xdr:ext cx="762000" cy="259045"/>
    <xdr:sp macro="" textlink="">
      <xdr:nvSpPr>
        <xdr:cNvPr id="351" name="テキスト ボックス 350"/>
        <xdr:cNvSpPr txBox="1"/>
      </xdr:nvSpPr>
      <xdr:spPr>
        <a:xfrm>
          <a:off x="14909800" y="998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100806</xdr:rowOff>
    </xdr:from>
    <xdr:to>
      <xdr:col>21</xdr:col>
      <xdr:colOff>50800</xdr:colOff>
      <xdr:row>60</xdr:row>
      <xdr:rowOff>30956</xdr:rowOff>
    </xdr:to>
    <xdr:sp macro="" textlink="">
      <xdr:nvSpPr>
        <xdr:cNvPr id="352" name="円/楕円 351"/>
        <xdr:cNvSpPr/>
      </xdr:nvSpPr>
      <xdr:spPr>
        <a:xfrm>
          <a:off x="14351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41133</xdr:rowOff>
    </xdr:from>
    <xdr:ext cx="762000" cy="259045"/>
    <xdr:sp macro="" textlink="">
      <xdr:nvSpPr>
        <xdr:cNvPr id="353" name="テキスト ボックス 352"/>
        <xdr:cNvSpPr txBox="1"/>
      </xdr:nvSpPr>
      <xdr:spPr>
        <a:xfrm>
          <a:off x="14020800" y="99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32941</xdr:rowOff>
    </xdr:from>
    <xdr:to>
      <xdr:col>19</xdr:col>
      <xdr:colOff>533400</xdr:colOff>
      <xdr:row>59</xdr:row>
      <xdr:rowOff>134541</xdr:rowOff>
    </xdr:to>
    <xdr:sp macro="" textlink="">
      <xdr:nvSpPr>
        <xdr:cNvPr id="354" name="円/楕円 353"/>
        <xdr:cNvSpPr/>
      </xdr:nvSpPr>
      <xdr:spPr>
        <a:xfrm>
          <a:off x="13462000" y="101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144718</xdr:rowOff>
    </xdr:from>
    <xdr:ext cx="762000" cy="259045"/>
    <xdr:sp macro="" textlink="">
      <xdr:nvSpPr>
        <xdr:cNvPr id="355" name="テキスト ボックス 354"/>
        <xdr:cNvSpPr txBox="1"/>
      </xdr:nvSpPr>
      <xdr:spPr>
        <a:xfrm>
          <a:off x="13131800" y="991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過去の起債事業抑制の効果もあり公債費が</a:t>
          </a:r>
          <a:r>
            <a:rPr kumimoji="1" lang="ja-JP" altLang="en-US" sz="1100" b="0" i="0" u="none" strike="noStrike" kern="0" cap="none" spc="0" normalizeH="0" baseline="0" noProof="0">
              <a:ln>
                <a:noFill/>
              </a:ln>
              <a:solidFill>
                <a:prstClr val="black"/>
              </a:solidFill>
              <a:effectLst/>
              <a:uLnTx/>
              <a:uFillTx/>
              <a:latin typeface="+mn-lt"/>
              <a:ea typeface="+mn-ea"/>
              <a:cs typeface="+mn-cs"/>
            </a:rPr>
            <a:t>低額で推移</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していることから、</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ポイントの減となり、引き続き類似団体平均を下回る良好な状態にある。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し</a:t>
          </a:r>
          <a:r>
            <a:rPr kumimoji="1" lang="ja-JP" altLang="en-US" sz="1100" b="0" i="0" u="none" strike="noStrike" kern="0" cap="none" spc="0" normalizeH="0" baseline="0" noProof="0">
              <a:ln>
                <a:noFill/>
              </a:ln>
              <a:solidFill>
                <a:prstClr val="black"/>
              </a:solidFill>
              <a:effectLst/>
              <a:uLnTx/>
              <a:uFillTx/>
              <a:latin typeface="+mn-lt"/>
              <a:ea typeface="+mn-ea"/>
              <a:cs typeface="+mn-cs"/>
            </a:rPr>
            <a:t>か</a:t>
          </a:r>
          <a:r>
            <a:rPr kumimoji="1" lang="ja-JP" altLang="ja-JP" sz="1100" b="0" i="0" u="none" strike="noStrike" kern="0" cap="none" spc="0" normalizeH="0" baseline="0" noProof="0">
              <a:ln>
                <a:noFill/>
              </a:ln>
              <a:solidFill>
                <a:prstClr val="black"/>
              </a:solidFill>
              <a:effectLst/>
              <a:uLnTx/>
              <a:uFillTx/>
              <a:latin typeface="+mn-lt"/>
              <a:ea typeface="+mn-ea"/>
              <a:cs typeface="+mn-cs"/>
            </a:rPr>
            <a:t>しながら、各公営企業会計の起債償還に係る繰出しの増（特に下水道事業の伸びが大きい）や過疎地域指定に伴う過疎対策事業債の活用などにより、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は前年度を上回る公債費及び準元利償還金となっている。今後は徐々に増加傾向へ転じる見通しであり、公債費の</a:t>
          </a:r>
          <a:r>
            <a:rPr kumimoji="1" lang="ja-JP" altLang="ja-JP" sz="1100" b="0" i="0" u="none" strike="noStrike" kern="0" cap="none" spc="0" normalizeH="0" baseline="0" noProof="0">
              <a:ln>
                <a:noFill/>
              </a:ln>
              <a:solidFill>
                <a:prstClr val="black"/>
              </a:solidFill>
              <a:effectLst/>
              <a:uLnTx/>
              <a:uFillTx/>
              <a:latin typeface="+mn-lt"/>
              <a:ea typeface="+mn-ea"/>
              <a:cs typeface="+mn-cs"/>
            </a:rPr>
            <a:t>動向に注視しながらプライマリーバランスのとれた財政運営を行う必要がある。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116417</xdr:rowOff>
    </xdr:to>
    <xdr:cxnSp macro="">
      <xdr:nvCxnSpPr>
        <xdr:cNvPr id="390" name="直線コネクタ 389"/>
        <xdr:cNvCxnSpPr/>
      </xdr:nvCxnSpPr>
      <xdr:spPr>
        <a:xfrm flipV="1">
          <a:off x="16179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11995</xdr:rowOff>
    </xdr:to>
    <xdr:cxnSp macro="">
      <xdr:nvCxnSpPr>
        <xdr:cNvPr id="393" name="直線コネクタ 392"/>
        <xdr:cNvCxnSpPr/>
      </xdr:nvCxnSpPr>
      <xdr:spPr>
        <a:xfrm flipV="1">
          <a:off x="15290800" y="71458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11995</xdr:rowOff>
    </xdr:from>
    <xdr:to>
      <xdr:col>22</xdr:col>
      <xdr:colOff>203200</xdr:colOff>
      <xdr:row>42</xdr:row>
      <xdr:rowOff>119239</xdr:rowOff>
    </xdr:to>
    <xdr:cxnSp macro="">
      <xdr:nvCxnSpPr>
        <xdr:cNvPr id="396" name="直線コネクタ 395"/>
        <xdr:cNvCxnSpPr/>
      </xdr:nvCxnSpPr>
      <xdr:spPr>
        <a:xfrm flipV="1">
          <a:off x="14401800" y="72128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119239</xdr:rowOff>
    </xdr:from>
    <xdr:to>
      <xdr:col>21</xdr:col>
      <xdr:colOff>0</xdr:colOff>
      <xdr:row>43</xdr:row>
      <xdr:rowOff>41628</xdr:rowOff>
    </xdr:to>
    <xdr:cxnSp macro="">
      <xdr:nvCxnSpPr>
        <xdr:cNvPr id="399" name="直線コネクタ 398"/>
        <xdr:cNvCxnSpPr/>
      </xdr:nvCxnSpPr>
      <xdr:spPr>
        <a:xfrm flipV="1">
          <a:off x="13512800" y="73201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1" name="テキスト ボックス 400"/>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9" name="円/楕円 408"/>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410"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11" name="円/楕円 410"/>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5944</xdr:rowOff>
    </xdr:from>
    <xdr:ext cx="736600" cy="259045"/>
    <xdr:sp macro="" textlink="">
      <xdr:nvSpPr>
        <xdr:cNvPr id="412" name="テキスト ボックス 411"/>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132645</xdr:rowOff>
    </xdr:from>
    <xdr:to>
      <xdr:col>22</xdr:col>
      <xdr:colOff>254000</xdr:colOff>
      <xdr:row>42</xdr:row>
      <xdr:rowOff>62795</xdr:rowOff>
    </xdr:to>
    <xdr:sp macro="" textlink="">
      <xdr:nvSpPr>
        <xdr:cNvPr id="413" name="円/楕円 412"/>
        <xdr:cNvSpPr/>
      </xdr:nvSpPr>
      <xdr:spPr>
        <a:xfrm>
          <a:off x="15240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72972</xdr:rowOff>
    </xdr:from>
    <xdr:ext cx="762000" cy="259045"/>
    <xdr:sp macro="" textlink="">
      <xdr:nvSpPr>
        <xdr:cNvPr id="414" name="テキスト ボックス 413"/>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68439</xdr:rowOff>
    </xdr:from>
    <xdr:to>
      <xdr:col>21</xdr:col>
      <xdr:colOff>50800</xdr:colOff>
      <xdr:row>42</xdr:row>
      <xdr:rowOff>170039</xdr:rowOff>
    </xdr:to>
    <xdr:sp macro="" textlink="">
      <xdr:nvSpPr>
        <xdr:cNvPr id="415" name="円/楕円 414"/>
        <xdr:cNvSpPr/>
      </xdr:nvSpPr>
      <xdr:spPr>
        <a:xfrm>
          <a:off x="14351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8766</xdr:rowOff>
    </xdr:from>
    <xdr:ext cx="762000" cy="259045"/>
    <xdr:sp macro="" textlink="">
      <xdr:nvSpPr>
        <xdr:cNvPr id="416" name="テキスト ボックス 415"/>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162278</xdr:rowOff>
    </xdr:from>
    <xdr:to>
      <xdr:col>19</xdr:col>
      <xdr:colOff>533400</xdr:colOff>
      <xdr:row>43</xdr:row>
      <xdr:rowOff>92428</xdr:rowOff>
    </xdr:to>
    <xdr:sp macro="" textlink="">
      <xdr:nvSpPr>
        <xdr:cNvPr id="417" name="円/楕円 416"/>
        <xdr:cNvSpPr/>
      </xdr:nvSpPr>
      <xdr:spPr>
        <a:xfrm>
          <a:off x="13462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102605</xdr:rowOff>
    </xdr:from>
    <xdr:ext cx="762000" cy="259045"/>
    <xdr:sp macro="" textlink="">
      <xdr:nvSpPr>
        <xdr:cNvPr id="418" name="テキスト ボックス 417"/>
        <xdr:cNvSpPr txBox="1"/>
      </xdr:nvSpPr>
      <xdr:spPr>
        <a:xfrm>
          <a:off x="13131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将来負担比率については、類似団体平均に比べ高い水準で推移しているものの、平成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年度に比べ</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4.8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ポイント減少となっており、</a:t>
          </a:r>
          <a:r>
            <a:rPr kumimoji="1" lang="ja-JP" altLang="en-US" sz="1100" b="0" i="0" u="none" strike="noStrike" kern="0" cap="none" spc="0" normalizeH="0" baseline="0" noProof="0">
              <a:ln>
                <a:noFill/>
              </a:ln>
              <a:solidFill>
                <a:prstClr val="black"/>
              </a:solidFill>
              <a:effectLst/>
              <a:uLnTx/>
              <a:uFillTx/>
              <a:latin typeface="+mn-lt"/>
              <a:ea typeface="+mn-ea"/>
              <a:cs typeface="+mn-cs"/>
            </a:rPr>
            <a:t>自団体の経年比較では</a:t>
          </a: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a:t>
          </a:r>
          <a:r>
            <a:rPr kumimoji="1" lang="ja-JP" altLang="en-US" sz="1100" b="0" i="0" u="none" strike="noStrike" kern="0" cap="none" spc="0" normalizeH="0" baseline="0" noProof="0">
              <a:ln>
                <a:noFill/>
              </a:ln>
              <a:solidFill>
                <a:prstClr val="black"/>
              </a:solidFill>
              <a:effectLst/>
              <a:uLnTx/>
              <a:uFillTx/>
              <a:latin typeface="+mn-lt"/>
              <a:ea typeface="+mn-ea"/>
              <a:cs typeface="+mn-cs"/>
            </a:rPr>
            <a:t>良化が進んでいる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これは公共施設等整備基金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が約</a:t>
          </a:r>
          <a:r>
            <a:rPr kumimoji="1" lang="en-US" altLang="ja-JP" sz="1100" b="0" i="0" u="none" strike="noStrike" kern="0" cap="none" spc="0" normalizeH="0" baseline="0" noProof="0">
              <a:ln>
                <a:noFill/>
              </a:ln>
              <a:solidFill>
                <a:prstClr val="black"/>
              </a:solidFill>
              <a:effectLst/>
              <a:uLnTx/>
              <a:uFillTx/>
              <a:latin typeface="+mn-lt"/>
              <a:ea typeface="+mn-ea"/>
              <a:cs typeface="+mn-cs"/>
            </a:rPr>
            <a:t>186,000</a:t>
          </a:r>
          <a:r>
            <a:rPr kumimoji="1" lang="ja-JP" altLang="en-US" sz="1100" b="0" i="0" u="none" strike="noStrike" kern="0" cap="none" spc="0" normalizeH="0" baseline="0" noProof="0">
              <a:ln>
                <a:noFill/>
              </a:ln>
              <a:solidFill>
                <a:prstClr val="black"/>
              </a:solidFill>
              <a:effectLst/>
              <a:uLnTx/>
              <a:uFillTx/>
              <a:latin typeface="+mn-lt"/>
              <a:ea typeface="+mn-ea"/>
              <a:cs typeface="+mn-cs"/>
            </a:rPr>
            <a:t>千円、減債基金が約</a:t>
          </a:r>
          <a:r>
            <a:rPr kumimoji="1" lang="en-US" altLang="ja-JP" sz="1100" b="0" i="0" u="none" strike="noStrike" kern="0" cap="none" spc="0" normalizeH="0" baseline="0" noProof="0">
              <a:ln>
                <a:noFill/>
              </a:ln>
              <a:solidFill>
                <a:prstClr val="black"/>
              </a:solidFill>
              <a:effectLst/>
              <a:uLnTx/>
              <a:uFillTx/>
              <a:latin typeface="+mn-lt"/>
              <a:ea typeface="+mn-ea"/>
              <a:cs typeface="+mn-cs"/>
            </a:rPr>
            <a:t>48,000</a:t>
          </a:r>
          <a:r>
            <a:rPr kumimoji="1" lang="ja-JP" altLang="en-US" sz="1100" b="0" i="0" u="none" strike="noStrike" kern="0" cap="none" spc="0" normalizeH="0" baseline="0" noProof="0">
              <a:ln>
                <a:noFill/>
              </a:ln>
              <a:solidFill>
                <a:prstClr val="black"/>
              </a:solidFill>
              <a:effectLst/>
              <a:uLnTx/>
              <a:uFillTx/>
              <a:latin typeface="+mn-lt"/>
              <a:ea typeface="+mn-ea"/>
              <a:cs typeface="+mn-cs"/>
            </a:rPr>
            <a:t>千円それぞれ</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年度比で増加し、</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を大きく伸ばしたこと</a:t>
          </a:r>
          <a:r>
            <a:rPr kumimoji="1" lang="ja-JP" altLang="ja-JP" sz="1100" b="0" i="0" u="none" strike="noStrike" kern="0" cap="none" spc="0" normalizeH="0" baseline="0" noProof="0">
              <a:ln>
                <a:noFill/>
              </a:ln>
              <a:solidFill>
                <a:prstClr val="black"/>
              </a:solidFill>
              <a:effectLst/>
              <a:uLnTx/>
              <a:uFillTx/>
              <a:latin typeface="+mn-lt"/>
              <a:ea typeface="+mn-ea"/>
              <a:cs typeface="+mn-cs"/>
            </a:rPr>
            <a:t>等が主な要因となっている。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今後も事業の必要性、優先順位を考慮しながら事業を取捨選択し、</a:t>
          </a:r>
          <a:r>
            <a:rPr kumimoji="1" lang="ja-JP" altLang="en-US" sz="1100" b="0" i="0" u="none" strike="noStrike" kern="0" cap="none" spc="0" normalizeH="0" baseline="0" noProof="0">
              <a:ln>
                <a:noFill/>
              </a:ln>
              <a:solidFill>
                <a:prstClr val="black"/>
              </a:solidFill>
              <a:effectLst/>
              <a:uLnTx/>
              <a:uFillTx/>
              <a:latin typeface="+mn-lt"/>
              <a:ea typeface="+mn-ea"/>
              <a:cs typeface="+mn-cs"/>
            </a:rPr>
            <a:t>公債費残高の減と基金積立額の増につなげながら</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将来負担を軽減できるよう努めたい。</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79978</xdr:rowOff>
    </xdr:from>
    <xdr:to>
      <xdr:col>24</xdr:col>
      <xdr:colOff>558800</xdr:colOff>
      <xdr:row>17</xdr:row>
      <xdr:rowOff>108934</xdr:rowOff>
    </xdr:to>
    <xdr:cxnSp macro="">
      <xdr:nvCxnSpPr>
        <xdr:cNvPr id="448" name="直線コネクタ 447"/>
        <xdr:cNvCxnSpPr/>
      </xdr:nvCxnSpPr>
      <xdr:spPr>
        <a:xfrm flipV="1">
          <a:off x="16179800" y="29946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49"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108934</xdr:rowOff>
    </xdr:from>
    <xdr:to>
      <xdr:col>23</xdr:col>
      <xdr:colOff>406400</xdr:colOff>
      <xdr:row>17</xdr:row>
      <xdr:rowOff>152971</xdr:rowOff>
    </xdr:to>
    <xdr:cxnSp macro="">
      <xdr:nvCxnSpPr>
        <xdr:cNvPr id="451" name="直線コネクタ 450"/>
        <xdr:cNvCxnSpPr/>
      </xdr:nvCxnSpPr>
      <xdr:spPr>
        <a:xfrm flipV="1">
          <a:off x="15290800" y="3023584"/>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3" name="テキスト ボックス 452"/>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152971</xdr:rowOff>
    </xdr:from>
    <xdr:to>
      <xdr:col>22</xdr:col>
      <xdr:colOff>203200</xdr:colOff>
      <xdr:row>18</xdr:row>
      <xdr:rowOff>2032</xdr:rowOff>
    </xdr:to>
    <xdr:cxnSp macro="">
      <xdr:nvCxnSpPr>
        <xdr:cNvPr id="454" name="直線コネクタ 453"/>
        <xdr:cNvCxnSpPr/>
      </xdr:nvCxnSpPr>
      <xdr:spPr>
        <a:xfrm flipV="1">
          <a:off x="14401800" y="3067621"/>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6" name="テキスト ボックス 455"/>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2032</xdr:rowOff>
    </xdr:from>
    <xdr:to>
      <xdr:col>21</xdr:col>
      <xdr:colOff>0</xdr:colOff>
      <xdr:row>18</xdr:row>
      <xdr:rowOff>72612</xdr:rowOff>
    </xdr:to>
    <xdr:cxnSp macro="">
      <xdr:nvCxnSpPr>
        <xdr:cNvPr id="457" name="直線コネクタ 456"/>
        <xdr:cNvCxnSpPr/>
      </xdr:nvCxnSpPr>
      <xdr:spPr>
        <a:xfrm flipV="1">
          <a:off x="13512800" y="3088132"/>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8" name="フローチャート : 判断 457"/>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9" name="テキスト ボックス 458"/>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60" name="フローチャート : 判断 459"/>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61" name="テキスト ボックス 460"/>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29178</xdr:rowOff>
    </xdr:from>
    <xdr:to>
      <xdr:col>24</xdr:col>
      <xdr:colOff>609600</xdr:colOff>
      <xdr:row>17</xdr:row>
      <xdr:rowOff>130778</xdr:rowOff>
    </xdr:to>
    <xdr:sp macro="" textlink="">
      <xdr:nvSpPr>
        <xdr:cNvPr id="467" name="円/楕円 466"/>
        <xdr:cNvSpPr/>
      </xdr:nvSpPr>
      <xdr:spPr>
        <a:xfrm>
          <a:off x="16967200" y="29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1255</xdr:rowOff>
    </xdr:from>
    <xdr:ext cx="762000" cy="259045"/>
    <xdr:sp macro="" textlink="">
      <xdr:nvSpPr>
        <xdr:cNvPr id="468" name="将来負担の状況該当値テキスト"/>
        <xdr:cNvSpPr txBox="1"/>
      </xdr:nvSpPr>
      <xdr:spPr>
        <a:xfrm>
          <a:off x="17106900" y="29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58134</xdr:rowOff>
    </xdr:from>
    <xdr:to>
      <xdr:col>23</xdr:col>
      <xdr:colOff>457200</xdr:colOff>
      <xdr:row>17</xdr:row>
      <xdr:rowOff>159734</xdr:rowOff>
    </xdr:to>
    <xdr:sp macro="" textlink="">
      <xdr:nvSpPr>
        <xdr:cNvPr id="469" name="円/楕円 468"/>
        <xdr:cNvSpPr/>
      </xdr:nvSpPr>
      <xdr:spPr>
        <a:xfrm>
          <a:off x="16129000" y="29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144511</xdr:rowOff>
    </xdr:from>
    <xdr:ext cx="736600" cy="259045"/>
    <xdr:sp macro="" textlink="">
      <xdr:nvSpPr>
        <xdr:cNvPr id="470" name="テキスト ボックス 469"/>
        <xdr:cNvSpPr txBox="1"/>
      </xdr:nvSpPr>
      <xdr:spPr>
        <a:xfrm>
          <a:off x="15798800" y="3059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102171</xdr:rowOff>
    </xdr:from>
    <xdr:to>
      <xdr:col>22</xdr:col>
      <xdr:colOff>254000</xdr:colOff>
      <xdr:row>18</xdr:row>
      <xdr:rowOff>32321</xdr:rowOff>
    </xdr:to>
    <xdr:sp macro="" textlink="">
      <xdr:nvSpPr>
        <xdr:cNvPr id="471" name="円/楕円 470"/>
        <xdr:cNvSpPr/>
      </xdr:nvSpPr>
      <xdr:spPr>
        <a:xfrm>
          <a:off x="15240000" y="30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17098</xdr:rowOff>
    </xdr:from>
    <xdr:ext cx="762000" cy="259045"/>
    <xdr:sp macro="" textlink="">
      <xdr:nvSpPr>
        <xdr:cNvPr id="472" name="テキスト ボックス 471"/>
        <xdr:cNvSpPr txBox="1"/>
      </xdr:nvSpPr>
      <xdr:spPr>
        <a:xfrm>
          <a:off x="14909800" y="31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122682</xdr:rowOff>
    </xdr:from>
    <xdr:to>
      <xdr:col>21</xdr:col>
      <xdr:colOff>50800</xdr:colOff>
      <xdr:row>18</xdr:row>
      <xdr:rowOff>52832</xdr:rowOff>
    </xdr:to>
    <xdr:sp macro="" textlink="">
      <xdr:nvSpPr>
        <xdr:cNvPr id="473" name="円/楕円 472"/>
        <xdr:cNvSpPr/>
      </xdr:nvSpPr>
      <xdr:spPr>
        <a:xfrm>
          <a:off x="14351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37609</xdr:rowOff>
    </xdr:from>
    <xdr:ext cx="762000" cy="259045"/>
    <xdr:sp macro="" textlink="">
      <xdr:nvSpPr>
        <xdr:cNvPr id="474" name="テキスト ボックス 473"/>
        <xdr:cNvSpPr txBox="1"/>
      </xdr:nvSpPr>
      <xdr:spPr>
        <a:xfrm>
          <a:off x="14020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21812</xdr:rowOff>
    </xdr:from>
    <xdr:to>
      <xdr:col>19</xdr:col>
      <xdr:colOff>533400</xdr:colOff>
      <xdr:row>18</xdr:row>
      <xdr:rowOff>123412</xdr:rowOff>
    </xdr:to>
    <xdr:sp macro="" textlink="">
      <xdr:nvSpPr>
        <xdr:cNvPr id="475" name="円/楕円 474"/>
        <xdr:cNvSpPr/>
      </xdr:nvSpPr>
      <xdr:spPr>
        <a:xfrm>
          <a:off x="13462000" y="31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108189</xdr:rowOff>
    </xdr:from>
    <xdr:ext cx="762000" cy="259045"/>
    <xdr:sp macro="" textlink="">
      <xdr:nvSpPr>
        <xdr:cNvPr id="476" name="テキスト ボックス 475"/>
        <xdr:cNvSpPr txBox="1"/>
      </xdr:nvSpPr>
      <xdr:spPr>
        <a:xfrm>
          <a:off x="13131800" y="319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11,468
11,440
217.08
6,681,569
6,421,315
111,757
4,133,738
5,320,969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類似団体平均比較では</a:t>
          </a:r>
          <a:r>
            <a:rPr kumimoji="1" lang="ja-JP" altLang="en-US" sz="1100" b="0" i="0" u="none" strike="noStrike" kern="0" cap="none" spc="0" normalizeH="0" baseline="0" noProof="0">
              <a:ln>
                <a:noFill/>
              </a:ln>
              <a:solidFill>
                <a:prstClr val="black"/>
              </a:solidFill>
              <a:effectLst/>
              <a:uLnTx/>
              <a:uFillTx/>
              <a:latin typeface="+mn-lt"/>
              <a:ea typeface="+mn-ea"/>
              <a:cs typeface="+mn-cs"/>
            </a:rPr>
            <a:t>近</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か年とも</a:t>
          </a:r>
          <a:r>
            <a:rPr kumimoji="1" lang="ja-JP" altLang="ja-JP" sz="1100" b="0" i="0" u="none" strike="noStrike" kern="0" cap="none" spc="0" normalizeH="0" baseline="0" noProof="0">
              <a:ln>
                <a:noFill/>
              </a:ln>
              <a:solidFill>
                <a:prstClr val="black"/>
              </a:solidFill>
              <a:effectLst/>
              <a:uLnTx/>
              <a:uFillTx/>
              <a:latin typeface="+mn-lt"/>
              <a:ea typeface="+mn-ea"/>
              <a:cs typeface="+mn-cs"/>
            </a:rPr>
            <a:t>、人口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1,000</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人当たりの職員数及び</a:t>
          </a:r>
          <a:r>
            <a:rPr kumimoji="1" lang="ja-JP" altLang="en-US" sz="1100" b="0" i="0" u="none" strike="noStrike" kern="0" cap="none" spc="0" normalizeH="0" baseline="0" noProof="0">
              <a:ln>
                <a:noFill/>
              </a:ln>
              <a:solidFill>
                <a:prstClr val="black"/>
              </a:solidFill>
              <a:effectLst/>
              <a:uLnTx/>
              <a:uFillTx/>
              <a:latin typeface="+mn-lt"/>
              <a:ea typeface="+mn-ea"/>
              <a:cs typeface="+mn-cs"/>
            </a:rPr>
            <a:t>人件費の</a:t>
          </a: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ともに</a:t>
          </a:r>
          <a:r>
            <a:rPr kumimoji="1" lang="ja-JP" altLang="ja-JP" sz="1100" b="0" i="0" u="none" strike="noStrike" kern="0" cap="none" spc="0" normalizeH="0" baseline="0" noProof="0">
              <a:ln>
                <a:noFill/>
              </a:ln>
              <a:solidFill>
                <a:prstClr val="black"/>
              </a:solidFill>
              <a:effectLst/>
              <a:uLnTx/>
              <a:uFillTx/>
              <a:latin typeface="+mn-lt"/>
              <a:ea typeface="+mn-ea"/>
              <a:cs typeface="+mn-cs"/>
            </a:rPr>
            <a:t>下回っている状態が続いている。また経常的な人件費総額でも</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年度に比べ約</a:t>
          </a:r>
          <a:r>
            <a:rPr kumimoji="1" lang="en-US" altLang="ja-JP" sz="1100" b="0" i="0" u="none" strike="noStrike" kern="0" cap="none" spc="0" normalizeH="0" baseline="0" noProof="0">
              <a:ln>
                <a:noFill/>
              </a:ln>
              <a:solidFill>
                <a:prstClr val="black"/>
              </a:solidFill>
              <a:effectLst/>
              <a:uLnTx/>
              <a:uFillTx/>
              <a:latin typeface="+mn-lt"/>
              <a:ea typeface="+mn-ea"/>
              <a:cs typeface="+mn-cs"/>
            </a:rPr>
            <a:t>15,000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千円減少しているところである。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今後も人件費は大きな割合を占める</a:t>
          </a:r>
          <a:r>
            <a:rPr kumimoji="1" lang="ja-JP" altLang="en-US" sz="1100" b="0" i="0" u="none" strike="noStrike" kern="0" cap="none" spc="0" normalizeH="0" baseline="0" noProof="0">
              <a:ln>
                <a:noFill/>
              </a:ln>
              <a:solidFill>
                <a:prstClr val="black"/>
              </a:solidFill>
              <a:effectLst/>
              <a:uLnTx/>
              <a:uFillTx/>
              <a:latin typeface="+mn-lt"/>
              <a:ea typeface="+mn-ea"/>
              <a:cs typeface="+mn-cs"/>
            </a:rPr>
            <a:t>経費であることから、</a:t>
          </a:r>
          <a:r>
            <a:rPr kumimoji="1" lang="ja-JP" altLang="ja-JP" sz="1100" b="0" i="0" u="none" strike="noStrike" kern="0" cap="none" spc="0" normalizeH="0" baseline="0" noProof="0">
              <a:ln>
                <a:noFill/>
              </a:ln>
              <a:solidFill>
                <a:prstClr val="black"/>
              </a:solidFill>
              <a:effectLst/>
              <a:uLnTx/>
              <a:uFillTx/>
              <a:latin typeface="+mn-lt"/>
              <a:ea typeface="+mn-ea"/>
              <a:cs typeface="+mn-cs"/>
            </a:rPr>
            <a:t>適正な人員配置や再任用制度の運用、指定管理者制度の活用等を検討し、できる限りのコスト削減に努めたい。</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58964</xdr:rowOff>
    </xdr:to>
    <xdr:cxnSp macro="">
      <xdr:nvCxnSpPr>
        <xdr:cNvPr id="68" name="直線コネクタ 67"/>
        <xdr:cNvCxnSpPr/>
      </xdr:nvCxnSpPr>
      <xdr:spPr>
        <a:xfrm flipV="1">
          <a:off x="3987800" y="6337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58964</xdr:rowOff>
    </xdr:from>
    <xdr:to>
      <xdr:col>5</xdr:col>
      <xdr:colOff>549275</xdr:colOff>
      <xdr:row>38</xdr:row>
      <xdr:rowOff>50800</xdr:rowOff>
    </xdr:to>
    <xdr:cxnSp macro="">
      <xdr:nvCxnSpPr>
        <xdr:cNvPr id="71" name="直線コネクタ 70"/>
        <xdr:cNvCxnSpPr/>
      </xdr:nvCxnSpPr>
      <xdr:spPr>
        <a:xfrm flipV="1">
          <a:off x="3098800" y="64026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50800</xdr:rowOff>
    </xdr:to>
    <xdr:cxnSp macro="">
      <xdr:nvCxnSpPr>
        <xdr:cNvPr id="74" name="直線コネクタ 73"/>
        <xdr:cNvCxnSpPr/>
      </xdr:nvCxnSpPr>
      <xdr:spPr>
        <a:xfrm>
          <a:off x="22098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18143</xdr:rowOff>
    </xdr:from>
    <xdr:to>
      <xdr:col>3</xdr:col>
      <xdr:colOff>142875</xdr:colOff>
      <xdr:row>38</xdr:row>
      <xdr:rowOff>50800</xdr:rowOff>
    </xdr:to>
    <xdr:cxnSp macro="">
      <xdr:nvCxnSpPr>
        <xdr:cNvPr id="77" name="直線コネクタ 76"/>
        <xdr:cNvCxnSpPr/>
      </xdr:nvCxnSpPr>
      <xdr:spPr>
        <a:xfrm>
          <a:off x="1320800" y="653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7" name="円/楕円 86"/>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8"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8164</xdr:rowOff>
    </xdr:from>
    <xdr:to>
      <xdr:col>5</xdr:col>
      <xdr:colOff>600075</xdr:colOff>
      <xdr:row>37</xdr:row>
      <xdr:rowOff>109764</xdr:rowOff>
    </xdr:to>
    <xdr:sp macro="" textlink="">
      <xdr:nvSpPr>
        <xdr:cNvPr id="89" name="円/楕円 88"/>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119941</xdr:rowOff>
    </xdr:from>
    <xdr:ext cx="736600" cy="259045"/>
    <xdr:sp macro="" textlink="">
      <xdr:nvSpPr>
        <xdr:cNvPr id="90" name="テキスト ボックス 89"/>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1" name="円/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92" name="テキスト ボックス 91"/>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3" name="円/楕円 92"/>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4" name="テキスト ボックス 93"/>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95" name="円/楕円 94"/>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96" name="テキスト ボックス 95"/>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物件費に係る経常収支比率は、経常的な物件費が</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年度より約</a:t>
          </a:r>
          <a:r>
            <a:rPr kumimoji="1" lang="en-US" altLang="ja-JP" sz="1100" b="0" i="0" u="none" strike="noStrike" kern="0" cap="none" spc="0" normalizeH="0" baseline="0" noProof="0">
              <a:ln>
                <a:noFill/>
              </a:ln>
              <a:solidFill>
                <a:prstClr val="black"/>
              </a:solidFill>
              <a:effectLst/>
              <a:uLnTx/>
              <a:uFillTx/>
              <a:latin typeface="+mn-lt"/>
              <a:ea typeface="+mn-ea"/>
              <a:cs typeface="+mn-cs"/>
            </a:rPr>
            <a:t>91,000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していることから</a:t>
          </a:r>
          <a:r>
            <a:rPr kumimoji="1" lang="en-US" altLang="ja-JP" sz="1100" b="0" i="0" u="none" strike="noStrike" kern="0" cap="none" spc="0" normalizeH="0" baseline="0" noProof="0">
              <a:ln>
                <a:noFill/>
              </a:ln>
              <a:solidFill>
                <a:prstClr val="black"/>
              </a:solidFill>
              <a:effectLst/>
              <a:uLnTx/>
              <a:uFillTx/>
              <a:latin typeface="+mn-lt"/>
              <a:ea typeface="+mn-ea"/>
              <a:cs typeface="+mn-cs"/>
            </a:rPr>
            <a:t>0.9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高く</a:t>
          </a:r>
          <a:r>
            <a:rPr kumimoji="1" lang="ja-JP" altLang="ja-JP" sz="1100" b="0" i="0" u="none" strike="noStrike" kern="0" cap="none" spc="0" normalizeH="0" baseline="0" noProof="0">
              <a:ln>
                <a:noFill/>
              </a:ln>
              <a:solidFill>
                <a:prstClr val="black"/>
              </a:solidFill>
              <a:effectLst/>
              <a:uLnTx/>
              <a:uFillTx/>
              <a:latin typeface="+mn-lt"/>
              <a:ea typeface="+mn-ea"/>
              <a:cs typeface="+mn-cs"/>
            </a:rPr>
            <a:t>なっている。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経常収支比率は類似団体の中で</a:t>
          </a:r>
          <a:r>
            <a:rPr kumimoji="1"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1" lang="ja-JP" altLang="ja-JP" sz="1100" b="0" i="0" u="none" strike="noStrike" kern="0" cap="none" spc="0" normalizeH="0" baseline="0" noProof="0">
              <a:ln>
                <a:noFill/>
              </a:ln>
              <a:solidFill>
                <a:prstClr val="black"/>
              </a:solidFill>
              <a:effectLst/>
              <a:uLnTx/>
              <a:uFillTx/>
              <a:latin typeface="+mn-lt"/>
              <a:ea typeface="+mn-ea"/>
              <a:cs typeface="+mn-cs"/>
            </a:rPr>
            <a:t>良好な状態ではあるが、</a:t>
          </a:r>
          <a:r>
            <a:rPr kumimoji="1" lang="ja-JP" altLang="en-US" sz="1100" b="0" i="0" u="none" strike="noStrike" kern="0" cap="none" spc="0" normalizeH="0" baseline="0" noProof="0">
              <a:ln>
                <a:noFill/>
              </a:ln>
              <a:solidFill>
                <a:prstClr val="black"/>
              </a:solidFill>
              <a:effectLst/>
              <a:uLnTx/>
              <a:uFillTx/>
              <a:latin typeface="+mn-lt"/>
              <a:ea typeface="+mn-ea"/>
              <a:cs typeface="+mn-cs"/>
            </a:rPr>
            <a:t>派遣・臨時</a:t>
          </a:r>
          <a:r>
            <a:rPr kumimoji="1" lang="ja-JP" altLang="ja-JP" sz="1100" b="0" i="0" u="none" strike="noStrike" kern="0" cap="none" spc="0" normalizeH="0" baseline="0" noProof="0">
              <a:ln>
                <a:noFill/>
              </a:ln>
              <a:solidFill>
                <a:prstClr val="black"/>
              </a:solidFill>
              <a:effectLst/>
              <a:uLnTx/>
              <a:uFillTx/>
              <a:latin typeface="+mn-lt"/>
              <a:ea typeface="+mn-ea"/>
              <a:cs typeface="+mn-cs"/>
            </a:rPr>
            <a:t>職員等に係る人件費の増や、専門的かつ細分化した業務に対応するために増加する外部委託経費など、今後も物件費を増大させる要因が数多くあるため、引き続き経費削減に努めていかなければならない。</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110671</xdr:rowOff>
    </xdr:from>
    <xdr:to>
      <xdr:col>24</xdr:col>
      <xdr:colOff>31750</xdr:colOff>
      <xdr:row>13</xdr:row>
      <xdr:rowOff>37193</xdr:rowOff>
    </xdr:to>
    <xdr:cxnSp macro="">
      <xdr:nvCxnSpPr>
        <xdr:cNvPr id="131" name="直線コネクタ 130"/>
        <xdr:cNvCxnSpPr/>
      </xdr:nvCxnSpPr>
      <xdr:spPr>
        <a:xfrm>
          <a:off x="15671800" y="21680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110671</xdr:rowOff>
    </xdr:from>
    <xdr:to>
      <xdr:col>22</xdr:col>
      <xdr:colOff>565150</xdr:colOff>
      <xdr:row>12</xdr:row>
      <xdr:rowOff>121557</xdr:rowOff>
    </xdr:to>
    <xdr:cxnSp macro="">
      <xdr:nvCxnSpPr>
        <xdr:cNvPr id="134" name="直線コネクタ 133"/>
        <xdr:cNvCxnSpPr/>
      </xdr:nvCxnSpPr>
      <xdr:spPr>
        <a:xfrm flipV="1">
          <a:off x="14782800" y="2168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12</xdr:row>
      <xdr:rowOff>121557</xdr:rowOff>
    </xdr:to>
    <xdr:cxnSp macro="">
      <xdr:nvCxnSpPr>
        <xdr:cNvPr id="137" name="直線コネクタ 136"/>
        <xdr:cNvCxnSpPr/>
      </xdr:nvCxnSpPr>
      <xdr:spPr>
        <a:xfrm>
          <a:off x="13893800" y="215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56243</xdr:rowOff>
    </xdr:from>
    <xdr:to>
      <xdr:col>20</xdr:col>
      <xdr:colOff>158750</xdr:colOff>
      <xdr:row>12</xdr:row>
      <xdr:rowOff>99786</xdr:rowOff>
    </xdr:to>
    <xdr:cxnSp macro="">
      <xdr:nvCxnSpPr>
        <xdr:cNvPr id="140" name="直線コネクタ 139"/>
        <xdr:cNvCxnSpPr/>
      </xdr:nvCxnSpPr>
      <xdr:spPr>
        <a:xfrm>
          <a:off x="13004800" y="2113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157843</xdr:rowOff>
    </xdr:from>
    <xdr:to>
      <xdr:col>24</xdr:col>
      <xdr:colOff>82550</xdr:colOff>
      <xdr:row>13</xdr:row>
      <xdr:rowOff>87993</xdr:rowOff>
    </xdr:to>
    <xdr:sp macro="" textlink="">
      <xdr:nvSpPr>
        <xdr:cNvPr id="150" name="円/楕円 149"/>
        <xdr:cNvSpPr/>
      </xdr:nvSpPr>
      <xdr:spPr>
        <a:xfrm>
          <a:off x="164592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66420</xdr:rowOff>
    </xdr:from>
    <xdr:ext cx="762000" cy="259045"/>
    <xdr:sp macro="" textlink="">
      <xdr:nvSpPr>
        <xdr:cNvPr id="151" name="物件費該当値テキスト"/>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59871</xdr:rowOff>
    </xdr:from>
    <xdr:to>
      <xdr:col>22</xdr:col>
      <xdr:colOff>615950</xdr:colOff>
      <xdr:row>12</xdr:row>
      <xdr:rowOff>161471</xdr:rowOff>
    </xdr:to>
    <xdr:sp macro="" textlink="">
      <xdr:nvSpPr>
        <xdr:cNvPr id="152" name="円/楕円 151"/>
        <xdr:cNvSpPr/>
      </xdr:nvSpPr>
      <xdr:spPr>
        <a:xfrm>
          <a:off x="15621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198</xdr:rowOff>
    </xdr:from>
    <xdr:ext cx="736600" cy="259045"/>
    <xdr:sp macro="" textlink="">
      <xdr:nvSpPr>
        <xdr:cNvPr id="153" name="テキスト ボックス 152"/>
        <xdr:cNvSpPr txBox="1"/>
      </xdr:nvSpPr>
      <xdr:spPr>
        <a:xfrm>
          <a:off x="15290800" y="1886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70757</xdr:rowOff>
    </xdr:from>
    <xdr:to>
      <xdr:col>21</xdr:col>
      <xdr:colOff>412750</xdr:colOff>
      <xdr:row>13</xdr:row>
      <xdr:rowOff>907</xdr:rowOff>
    </xdr:to>
    <xdr:sp macro="" textlink="">
      <xdr:nvSpPr>
        <xdr:cNvPr id="154" name="円/楕円 153"/>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11084</xdr:rowOff>
    </xdr:from>
    <xdr:ext cx="762000" cy="259045"/>
    <xdr:sp macro="" textlink="">
      <xdr:nvSpPr>
        <xdr:cNvPr id="155" name="テキスト ボックス 154"/>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48986</xdr:rowOff>
    </xdr:from>
    <xdr:to>
      <xdr:col>20</xdr:col>
      <xdr:colOff>209550</xdr:colOff>
      <xdr:row>12</xdr:row>
      <xdr:rowOff>150586</xdr:rowOff>
    </xdr:to>
    <xdr:sp macro="" textlink="">
      <xdr:nvSpPr>
        <xdr:cNvPr id="156" name="円/楕円 155"/>
        <xdr:cNvSpPr/>
      </xdr:nvSpPr>
      <xdr:spPr>
        <a:xfrm>
          <a:off x="13843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160763</xdr:rowOff>
    </xdr:from>
    <xdr:ext cx="762000" cy="259045"/>
    <xdr:sp macro="" textlink="">
      <xdr:nvSpPr>
        <xdr:cNvPr id="157" name="テキスト ボックス 156"/>
        <xdr:cNvSpPr txBox="1"/>
      </xdr:nvSpPr>
      <xdr:spPr>
        <a:xfrm>
          <a:off x="13512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5443</xdr:rowOff>
    </xdr:from>
    <xdr:to>
      <xdr:col>19</xdr:col>
      <xdr:colOff>6350</xdr:colOff>
      <xdr:row>12</xdr:row>
      <xdr:rowOff>107043</xdr:rowOff>
    </xdr:to>
    <xdr:sp macro="" textlink="">
      <xdr:nvSpPr>
        <xdr:cNvPr id="158" name="円/楕円 157"/>
        <xdr:cNvSpPr/>
      </xdr:nvSpPr>
      <xdr:spPr>
        <a:xfrm>
          <a:off x="12954000" y="20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117220</xdr:rowOff>
    </xdr:from>
    <xdr:ext cx="762000" cy="259045"/>
    <xdr:sp macro="" textlink="">
      <xdr:nvSpPr>
        <xdr:cNvPr id="159" name="テキスト ボックス 158"/>
        <xdr:cNvSpPr txBox="1"/>
      </xdr:nvSpPr>
      <xdr:spPr>
        <a:xfrm>
          <a:off x="12623800" y="183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扶助費については、近年、類似団体平均とほぼ同水準の比率で推移している。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経費は</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年度に比べ約</a:t>
          </a:r>
          <a:r>
            <a:rPr kumimoji="1" lang="en-US" altLang="ja-JP" sz="1100" b="0" i="0" u="none" strike="noStrike" kern="0" cap="none" spc="0" normalizeH="0" baseline="0" noProof="0">
              <a:ln>
                <a:noFill/>
              </a:ln>
              <a:solidFill>
                <a:prstClr val="black"/>
              </a:solidFill>
              <a:effectLst/>
              <a:uLnTx/>
              <a:uFillTx/>
              <a:latin typeface="+mn-lt"/>
              <a:ea typeface="+mn-ea"/>
              <a:cs typeface="+mn-cs"/>
            </a:rPr>
            <a:t>52,000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ja-JP" altLang="en-US" sz="1100" b="0" i="0" u="none" strike="noStrike" kern="0" cap="none" spc="0" normalizeH="0" baseline="0" noProof="0">
              <a:ln>
                <a:noFill/>
              </a:ln>
              <a:solidFill>
                <a:prstClr val="black"/>
              </a:solidFill>
              <a:effectLst/>
              <a:uLnTx/>
              <a:uFillTx/>
              <a:latin typeface="+mn-lt"/>
              <a:ea typeface="+mn-ea"/>
              <a:cs typeface="+mn-cs"/>
            </a:rPr>
            <a:t>、その大半は</a:t>
          </a:r>
          <a:r>
            <a:rPr kumimoji="1" lang="ja-JP" altLang="ja-JP" sz="1100" b="0" i="0" u="none" strike="noStrike" kern="0" cap="none" spc="0" normalizeH="0" baseline="0" noProof="0">
              <a:ln>
                <a:noFill/>
              </a:ln>
              <a:solidFill>
                <a:prstClr val="black"/>
              </a:solidFill>
              <a:effectLst/>
              <a:uLnTx/>
              <a:uFillTx/>
              <a:latin typeface="+mn-lt"/>
              <a:ea typeface="+mn-ea"/>
              <a:cs typeface="+mn-cs"/>
            </a:rPr>
            <a:t>児童福祉費（保育所等）の制度改正の影響</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によるところであるが、</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年度から人口減少・少子化対策として町独自で保育料等の一部無償化を始めたことから、町負担については増加している状況にある。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a:t>
          </a:r>
          <a:r>
            <a:rPr kumimoji="1" lang="ja-JP" altLang="en-US" sz="1100" b="0" i="0" u="none" strike="noStrike" kern="0" cap="none" spc="0" normalizeH="0" baseline="0" noProof="0">
              <a:ln>
                <a:noFill/>
              </a:ln>
              <a:solidFill>
                <a:prstClr val="black"/>
              </a:solidFill>
              <a:effectLst/>
              <a:uLnTx/>
              <a:uFillTx/>
              <a:latin typeface="+mn-lt"/>
              <a:ea typeface="+mn-ea"/>
              <a:cs typeface="+mn-cs"/>
            </a:rPr>
            <a:t>人口減少対策は継続的に実施する予定としており、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扶助費</a:t>
          </a:r>
          <a:r>
            <a:rPr kumimoji="1" lang="ja-JP" altLang="en-US" sz="1100" b="0" i="0" u="none" strike="noStrike" kern="0" cap="none" spc="0" normalizeH="0" baseline="0" noProof="0">
              <a:ln>
                <a:noFill/>
              </a:ln>
              <a:solidFill>
                <a:prstClr val="black"/>
              </a:solidFill>
              <a:effectLst/>
              <a:uLnTx/>
              <a:uFillTx/>
              <a:latin typeface="+mn-lt"/>
              <a:ea typeface="+mn-ea"/>
              <a:cs typeface="+mn-cs"/>
            </a:rPr>
            <a:t>に対する町負担の</a:t>
          </a:r>
          <a:r>
            <a:rPr kumimoji="1" lang="ja-JP" altLang="ja-JP" sz="1100" b="0" i="0" u="none" strike="noStrike" kern="0" cap="none" spc="0" normalizeH="0" baseline="0" noProof="0">
              <a:ln>
                <a:noFill/>
              </a:ln>
              <a:solidFill>
                <a:prstClr val="black"/>
              </a:solidFill>
              <a:effectLst/>
              <a:uLnTx/>
              <a:uFillTx/>
              <a:latin typeface="+mn-lt"/>
              <a:ea typeface="+mn-ea"/>
              <a:cs typeface="+mn-cs"/>
            </a:rPr>
            <a:t>増は避けられない</a:t>
          </a:r>
          <a:r>
            <a:rPr kumimoji="1" lang="ja-JP" altLang="en-US" sz="1100" b="0" i="0" u="none" strike="noStrike" kern="0" cap="none" spc="0" normalizeH="0" baseline="0" noProof="0">
              <a:ln>
                <a:noFill/>
              </a:ln>
              <a:solidFill>
                <a:prstClr val="black"/>
              </a:solidFill>
              <a:effectLst/>
              <a:uLnTx/>
              <a:uFillTx/>
              <a:latin typeface="+mn-lt"/>
              <a:ea typeface="+mn-ea"/>
              <a:cs typeface="+mn-cs"/>
            </a:rPr>
            <a:t>見通し</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であるが、必要経費と住民サービスとの費用対効果を見極めたうえで事業を実施していきたい。</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12700</xdr:rowOff>
    </xdr:to>
    <xdr:cxnSp macro="">
      <xdr:nvCxnSpPr>
        <xdr:cNvPr id="194" name="直線コネクタ 193"/>
        <xdr:cNvCxnSpPr/>
      </xdr:nvCxnSpPr>
      <xdr:spPr>
        <a:xfrm flipV="1">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12700</xdr:rowOff>
    </xdr:to>
    <xdr:cxnSp macro="">
      <xdr:nvCxnSpPr>
        <xdr:cNvPr id="197" name="直線コネクタ 196"/>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9" name="テキスト ボックス 19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200" name="直線コネクタ 199"/>
        <xdr:cNvCxnSpPr/>
      </xdr:nvCxnSpPr>
      <xdr:spPr>
        <a:xfrm flipV="1">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86178</xdr:rowOff>
    </xdr:to>
    <xdr:cxnSp macro="">
      <xdr:nvCxnSpPr>
        <xdr:cNvPr id="203" name="直線コネクタ 202"/>
        <xdr:cNvCxnSpPr/>
      </xdr:nvCxnSpPr>
      <xdr:spPr>
        <a:xfrm>
          <a:off x="1320800" y="9401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13" name="円/楕円 212"/>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4"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5" name="円/楕円 21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6" name="テキスト ボックス 21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7" name="円/楕円 21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8" name="テキスト ボックス 21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9" name="円/楕円 218"/>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20" name="テキスト ボックス 219"/>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21" name="円/楕円 220"/>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22" name="テキスト ボックス 221"/>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維持補修費等に係る決算額は除排雪</a:t>
          </a:r>
          <a:r>
            <a:rPr kumimoji="1" lang="ja-JP" altLang="en-US" sz="1100" b="0" i="0" u="none" strike="noStrike" kern="0" cap="none" spc="0" normalizeH="0" baseline="0" noProof="0">
              <a:ln>
                <a:noFill/>
              </a:ln>
              <a:solidFill>
                <a:prstClr val="black"/>
              </a:solidFill>
              <a:effectLst/>
              <a:uLnTx/>
              <a:uFillTx/>
              <a:latin typeface="+mn-lt"/>
              <a:ea typeface="+mn-ea"/>
              <a:cs typeface="+mn-cs"/>
            </a:rPr>
            <a:t>経費</a:t>
          </a:r>
          <a:r>
            <a:rPr kumimoji="1" lang="ja-JP" altLang="ja-JP" sz="1100" b="0" i="0" u="none" strike="noStrike" kern="0" cap="none" spc="0" normalizeH="0" baseline="0" noProof="0">
              <a:ln>
                <a:noFill/>
              </a:ln>
              <a:solidFill>
                <a:prstClr val="black"/>
              </a:solidFill>
              <a:effectLst/>
              <a:uLnTx/>
              <a:uFillTx/>
              <a:latin typeface="+mn-lt"/>
              <a:ea typeface="+mn-ea"/>
              <a:cs typeface="+mn-cs"/>
            </a:rPr>
            <a:t>の減などにより、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28,000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千円程度減少しており、経常収支比率も</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0.7</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一方で、</a:t>
          </a:r>
          <a:r>
            <a:rPr kumimoji="1" lang="ja-JP" altLang="ja-JP" sz="1100" b="0" i="0" baseline="0">
              <a:solidFill>
                <a:schemeClr val="dk1"/>
              </a:solidFill>
              <a:effectLst/>
              <a:latin typeface="+mn-lt"/>
              <a:ea typeface="+mn-ea"/>
              <a:cs typeface="+mn-cs"/>
            </a:rPr>
            <a:t>介護保険事業・後期高齢者医療事業・公共下水道事業等への繰出金が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u="none" strike="noStrike" kern="0" cap="none" spc="0" normalizeH="0" baseline="0" noProof="0">
              <a:ln>
                <a:noFill/>
              </a:ln>
              <a:solidFill>
                <a:prstClr val="black"/>
              </a:solidFill>
              <a:effectLst/>
              <a:uLnTx/>
              <a:uFillTx/>
              <a:latin typeface="+mn-lt"/>
              <a:ea typeface="+mn-ea"/>
              <a:cs typeface="+mn-cs"/>
            </a:rPr>
            <a:t>経常経費</a:t>
          </a:r>
          <a:r>
            <a:rPr kumimoji="1" lang="ja-JP" altLang="ja-JP" sz="1100" b="0" i="0" u="none" strike="noStrike" kern="0" cap="none" spc="0" normalizeH="0" baseline="0" noProof="0">
              <a:ln>
                <a:noFill/>
              </a:ln>
              <a:solidFill>
                <a:prstClr val="black"/>
              </a:solidFill>
              <a:effectLst/>
              <a:uLnTx/>
              <a:uFillTx/>
              <a:latin typeface="+mn-lt"/>
              <a:ea typeface="+mn-ea"/>
              <a:cs typeface="+mn-cs"/>
            </a:rPr>
            <a:t>ベースで約</a:t>
          </a:r>
          <a:r>
            <a:rPr kumimoji="1" lang="en-US" altLang="ja-JP" sz="1100" b="0" i="0" u="none" strike="noStrike" kern="0" cap="none" spc="0" normalizeH="0" baseline="0" noProof="0">
              <a:ln>
                <a:noFill/>
              </a:ln>
              <a:solidFill>
                <a:prstClr val="black"/>
              </a:solidFill>
              <a:effectLst/>
              <a:uLnTx/>
              <a:uFillTx/>
              <a:latin typeface="+mn-lt"/>
              <a:ea typeface="+mn-ea"/>
              <a:cs typeface="+mn-cs"/>
            </a:rPr>
            <a:t>29,000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千円の増となっており、比率を</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1.6</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ポイント引き上げる要因となっている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公営企業会計にあっては独立採算の原則に基づいた収入確保や適切な会計処理を求めながら繰出金を精査していく必要がある。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92710</xdr:rowOff>
    </xdr:to>
    <xdr:cxnSp macro="">
      <xdr:nvCxnSpPr>
        <xdr:cNvPr id="255" name="直線コネクタ 254"/>
        <xdr:cNvCxnSpPr/>
      </xdr:nvCxnSpPr>
      <xdr:spPr>
        <a:xfrm>
          <a:off x="15671800" y="9796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24130</xdr:rowOff>
    </xdr:to>
    <xdr:cxnSp macro="">
      <xdr:nvCxnSpPr>
        <xdr:cNvPr id="258" name="直線コネクタ 257"/>
        <xdr:cNvCxnSpPr/>
      </xdr:nvCxnSpPr>
      <xdr:spPr>
        <a:xfrm>
          <a:off x="14782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157480</xdr:rowOff>
    </xdr:to>
    <xdr:cxnSp macro="">
      <xdr:nvCxnSpPr>
        <xdr:cNvPr id="261" name="直線コネクタ 260"/>
        <xdr:cNvCxnSpPr/>
      </xdr:nvCxnSpPr>
      <xdr:spPr>
        <a:xfrm>
          <a:off x="13893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96520</xdr:rowOff>
    </xdr:to>
    <xdr:cxnSp macro="">
      <xdr:nvCxnSpPr>
        <xdr:cNvPr id="264" name="直線コネクタ 263"/>
        <xdr:cNvCxnSpPr/>
      </xdr:nvCxnSpPr>
      <xdr:spPr>
        <a:xfrm flipV="1">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74" name="円/楕円 273"/>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75"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6" name="円/楕円 27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7" name="テキスト ボックス 276"/>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8" name="円/楕円 277"/>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79" name="テキスト ボックス 27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80" name="円/楕円 279"/>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81" name="テキスト ボックス 280"/>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82" name="円/楕円 281"/>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83" name="テキスト ボックス 282"/>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経常的な補助費等総額で</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年度より約</a:t>
          </a:r>
          <a:r>
            <a:rPr kumimoji="1" lang="en-US" altLang="ja-JP" sz="1100" b="0" i="0" u="none" strike="noStrike" kern="0" cap="none" spc="0" normalizeH="0" baseline="0" noProof="0">
              <a:ln>
                <a:noFill/>
              </a:ln>
              <a:solidFill>
                <a:prstClr val="black"/>
              </a:solidFill>
              <a:effectLst/>
              <a:uLnTx/>
              <a:uFillTx/>
              <a:latin typeface="+mn-lt"/>
              <a:ea typeface="+mn-ea"/>
              <a:cs typeface="+mn-cs"/>
            </a:rPr>
            <a:t>114,500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したことから、補助費等に係る経常収支比率は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ja-JP" altLang="en-US" sz="1100" b="0" i="0" u="none" strike="noStrike" kern="0" cap="none" spc="0" normalizeH="0" baseline="0" noProof="0">
              <a:ln>
                <a:noFill/>
              </a:ln>
              <a:solidFill>
                <a:prstClr val="black"/>
              </a:solidFill>
              <a:effectLst/>
              <a:uLnTx/>
              <a:uFillTx/>
              <a:latin typeface="+mn-lt"/>
              <a:ea typeface="+mn-ea"/>
              <a:cs typeface="+mn-cs"/>
            </a:rPr>
            <a:t>数年ぶりに</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mn-ea"/>
              <a:cs typeface="+mn-cs"/>
            </a:rPr>
            <a:t>平均水準まで良化している。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主な要因として、</a:t>
          </a:r>
          <a:r>
            <a:rPr kumimoji="1" lang="ja-JP" altLang="ja-JP" sz="1100" b="0" i="0" u="none" strike="noStrike" kern="0" cap="none" spc="0" normalizeH="0" baseline="0" noProof="0">
              <a:ln>
                <a:noFill/>
              </a:ln>
              <a:solidFill>
                <a:prstClr val="black"/>
              </a:solidFill>
              <a:effectLst/>
              <a:uLnTx/>
              <a:uFillTx/>
              <a:latin typeface="+mn-lt"/>
              <a:ea typeface="+mn-ea"/>
              <a:cs typeface="+mn-cs"/>
            </a:rPr>
            <a:t>病院事業</a:t>
          </a:r>
          <a:r>
            <a:rPr kumimoji="1" lang="ja-JP" altLang="en-US" sz="1100" b="0" i="0" u="none" strike="noStrike" kern="0" cap="none" spc="0" normalizeH="0" baseline="0" noProof="0">
              <a:ln>
                <a:noFill/>
              </a:ln>
              <a:solidFill>
                <a:prstClr val="black"/>
              </a:solidFill>
              <a:effectLst/>
              <a:uLnTx/>
              <a:uFillTx/>
              <a:latin typeface="+mn-lt"/>
              <a:ea typeface="+mn-ea"/>
              <a:cs typeface="+mn-cs"/>
            </a:rPr>
            <a:t>への補助が</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年度比約△</a:t>
          </a:r>
          <a:r>
            <a:rPr kumimoji="1" lang="en-US" altLang="ja-JP" sz="1100" b="0" i="0" u="none" strike="noStrike" kern="0" cap="none" spc="0" normalizeH="0" baseline="0" noProof="0">
              <a:ln>
                <a:noFill/>
              </a:ln>
              <a:solidFill>
                <a:prstClr val="black"/>
              </a:solidFill>
              <a:effectLst/>
              <a:uLnTx/>
              <a:uFillTx/>
              <a:latin typeface="+mn-lt"/>
              <a:ea typeface="+mn-ea"/>
              <a:cs typeface="+mn-cs"/>
            </a:rPr>
            <a:t>90,000</a:t>
          </a:r>
          <a:r>
            <a:rPr kumimoji="1" lang="ja-JP" altLang="en-US" sz="1100" b="0" i="0" u="none" strike="noStrike" kern="0" cap="none" spc="0" normalizeH="0" baseline="0" noProof="0">
              <a:ln>
                <a:noFill/>
              </a:ln>
              <a:solidFill>
                <a:prstClr val="black"/>
              </a:solidFill>
              <a:effectLst/>
              <a:uLnTx/>
              <a:uFillTx/>
              <a:latin typeface="+mn-lt"/>
              <a:ea typeface="+mn-ea"/>
              <a:cs typeface="+mn-cs"/>
            </a:rPr>
            <a:t>千円となっていることが大きい。引き続き公営企業会計への補助については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、独立採算を原則としつつ、公営企業と一般会計双方の財政状況を踏まえながら繰出基準を明確にし、適正な繰出しにより経費の圧縮に努め</a:t>
          </a:r>
          <a:r>
            <a:rPr kumimoji="1" lang="ja-JP" altLang="en-US" sz="1100" b="0" i="0" u="none" strike="noStrike" kern="0" cap="none" spc="0" normalizeH="0" baseline="0" noProof="0">
              <a:ln>
                <a:noFill/>
              </a:ln>
              <a:solidFill>
                <a:prstClr val="black"/>
              </a:solidFill>
              <a:effectLst/>
              <a:uLnTx/>
              <a:uFillTx/>
              <a:latin typeface="+mn-lt"/>
              <a:ea typeface="+mn-ea"/>
              <a:cs typeface="+mn-cs"/>
            </a:rPr>
            <a:t>ていく必要がある。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110672</xdr:rowOff>
    </xdr:from>
    <xdr:to>
      <xdr:col>24</xdr:col>
      <xdr:colOff>31750</xdr:colOff>
      <xdr:row>37</xdr:row>
      <xdr:rowOff>115570</xdr:rowOff>
    </xdr:to>
    <xdr:cxnSp macro="">
      <xdr:nvCxnSpPr>
        <xdr:cNvPr id="318" name="直線コネクタ 317"/>
        <xdr:cNvCxnSpPr/>
      </xdr:nvCxnSpPr>
      <xdr:spPr>
        <a:xfrm flipV="1">
          <a:off x="15671800" y="6282872"/>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89444</xdr:rowOff>
    </xdr:from>
    <xdr:to>
      <xdr:col>22</xdr:col>
      <xdr:colOff>565150</xdr:colOff>
      <xdr:row>37</xdr:row>
      <xdr:rowOff>115570</xdr:rowOff>
    </xdr:to>
    <xdr:cxnSp macro="">
      <xdr:nvCxnSpPr>
        <xdr:cNvPr id="321" name="直線コネクタ 320"/>
        <xdr:cNvCxnSpPr/>
      </xdr:nvCxnSpPr>
      <xdr:spPr>
        <a:xfrm>
          <a:off x="14782800" y="64330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89444</xdr:rowOff>
    </xdr:from>
    <xdr:to>
      <xdr:col>21</xdr:col>
      <xdr:colOff>361950</xdr:colOff>
      <xdr:row>37</xdr:row>
      <xdr:rowOff>135164</xdr:rowOff>
    </xdr:to>
    <xdr:cxnSp macro="">
      <xdr:nvCxnSpPr>
        <xdr:cNvPr id="324" name="直線コネクタ 323"/>
        <xdr:cNvCxnSpPr/>
      </xdr:nvCxnSpPr>
      <xdr:spPr>
        <a:xfrm flipV="1">
          <a:off x="13893800" y="6433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51889</xdr:rowOff>
    </xdr:from>
    <xdr:to>
      <xdr:col>20</xdr:col>
      <xdr:colOff>158750</xdr:colOff>
      <xdr:row>37</xdr:row>
      <xdr:rowOff>135164</xdr:rowOff>
    </xdr:to>
    <xdr:cxnSp macro="">
      <xdr:nvCxnSpPr>
        <xdr:cNvPr id="327" name="直線コネクタ 326"/>
        <xdr:cNvCxnSpPr/>
      </xdr:nvCxnSpPr>
      <xdr:spPr>
        <a:xfrm>
          <a:off x="13004800" y="6224089"/>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37" name="円/楕円 336"/>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31949</xdr:rowOff>
    </xdr:from>
    <xdr:ext cx="762000" cy="259045"/>
    <xdr:sp macro="" textlink="">
      <xdr:nvSpPr>
        <xdr:cNvPr id="338" name="補助費等該当値テキスト"/>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39" name="円/楕円 338"/>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40" name="テキスト ボックス 339"/>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38644</xdr:rowOff>
    </xdr:from>
    <xdr:to>
      <xdr:col>21</xdr:col>
      <xdr:colOff>412750</xdr:colOff>
      <xdr:row>37</xdr:row>
      <xdr:rowOff>140244</xdr:rowOff>
    </xdr:to>
    <xdr:sp macro="" textlink="">
      <xdr:nvSpPr>
        <xdr:cNvPr id="341" name="円/楕円 340"/>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125021</xdr:rowOff>
    </xdr:from>
    <xdr:ext cx="762000" cy="259045"/>
    <xdr:sp macro="" textlink="">
      <xdr:nvSpPr>
        <xdr:cNvPr id="342" name="テキスト ボックス 341"/>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84364</xdr:rowOff>
    </xdr:from>
    <xdr:to>
      <xdr:col>20</xdr:col>
      <xdr:colOff>209550</xdr:colOff>
      <xdr:row>38</xdr:row>
      <xdr:rowOff>14514</xdr:rowOff>
    </xdr:to>
    <xdr:sp macro="" textlink="">
      <xdr:nvSpPr>
        <xdr:cNvPr id="343" name="円/楕円 342"/>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170742</xdr:rowOff>
    </xdr:from>
    <xdr:ext cx="762000" cy="259045"/>
    <xdr:sp macro="" textlink="">
      <xdr:nvSpPr>
        <xdr:cNvPr id="344" name="テキスト ボックス 343"/>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1089</xdr:rowOff>
    </xdr:from>
    <xdr:to>
      <xdr:col>19</xdr:col>
      <xdr:colOff>6350</xdr:colOff>
      <xdr:row>36</xdr:row>
      <xdr:rowOff>102689</xdr:rowOff>
    </xdr:to>
    <xdr:sp macro="" textlink="">
      <xdr:nvSpPr>
        <xdr:cNvPr id="345" name="円/楕円 344"/>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87466</xdr:rowOff>
    </xdr:from>
    <xdr:ext cx="762000" cy="259045"/>
    <xdr:sp macro="" textlink="">
      <xdr:nvSpPr>
        <xdr:cNvPr id="346" name="テキスト ボックス 345"/>
        <xdr:cNvSpPr txBox="1"/>
      </xdr:nvSpPr>
      <xdr:spPr>
        <a:xfrm>
          <a:off x="12623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a:t>
          </a:r>
          <a:endParaRPr kumimoji="0" lang="ja-JP" altLang="ja-JP" sz="105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しかしながら、平成</a:t>
          </a:r>
          <a:r>
            <a:rPr kumimoji="1" lang="en-US" altLang="ja-JP" sz="1050" b="0" i="0" u="none" strike="noStrike" kern="0" cap="none" spc="0" normalizeH="0" baseline="0" noProof="0">
              <a:ln>
                <a:noFill/>
              </a:ln>
              <a:solidFill>
                <a:prstClr val="black"/>
              </a:solidFill>
              <a:effectLst/>
              <a:uLnTx/>
              <a:uFillTx/>
              <a:latin typeface="+mn-lt"/>
              <a:ea typeface="+mn-ea"/>
              <a:cs typeface="+mn-cs"/>
            </a:rPr>
            <a:t>22</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年度から新たに過疎地域指定を受けたことに伴い平成</a:t>
          </a:r>
          <a:r>
            <a:rPr kumimoji="1" lang="en-US" altLang="ja-JP" sz="1050" b="0" i="0" u="none" strike="noStrike" kern="0" cap="none" spc="0" normalizeH="0" baseline="0" noProof="0">
              <a:ln>
                <a:noFill/>
              </a:ln>
              <a:solidFill>
                <a:prstClr val="black"/>
              </a:solidFill>
              <a:effectLst/>
              <a:uLnTx/>
              <a:uFillTx/>
              <a:latin typeface="+mn-lt"/>
              <a:ea typeface="+mn-ea"/>
              <a:cs typeface="+mn-cs"/>
            </a:rPr>
            <a:t>23</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年度からは過疎対策事業債を活用し始めたことや、下水道事業において年次計画を進行中であること等、町全体としての地方債の発行額が増加しつつあり、</a:t>
          </a:r>
          <a:r>
            <a:rPr kumimoji="1" lang="en-US" altLang="ja-JP" sz="1050" b="0" i="0" u="none" strike="noStrike" kern="0" cap="none" spc="0" normalizeH="0" baseline="0" noProof="0">
              <a:ln>
                <a:noFill/>
              </a:ln>
              <a:solidFill>
                <a:prstClr val="black"/>
              </a:solidFill>
              <a:effectLst/>
              <a:uLnTx/>
              <a:uFillTx/>
              <a:latin typeface="+mn-lt"/>
              <a:ea typeface="+mn-ea"/>
              <a:cs typeface="+mn-cs"/>
            </a:rPr>
            <a:t>28</a:t>
          </a:r>
          <a:r>
            <a:rPr kumimoji="1" lang="ja-JP" altLang="ja-JP" sz="1050" b="0" i="0" u="none" strike="noStrike" kern="0" cap="none" spc="0" normalizeH="0" baseline="0" noProof="0">
              <a:ln>
                <a:noFill/>
              </a:ln>
              <a:solidFill>
                <a:prstClr val="black"/>
              </a:solidFill>
              <a:effectLst/>
              <a:uLnTx/>
              <a:uFillTx/>
              <a:latin typeface="+mn-lt"/>
              <a:ea typeface="+mn-ea"/>
              <a:cs typeface="+mn-cs"/>
            </a:rPr>
            <a:t>年度</a:t>
          </a:r>
          <a:r>
            <a:rPr kumimoji="1" lang="ja-JP" altLang="en-US" sz="1050" b="0" i="0" u="none" strike="noStrike" kern="0" cap="none" spc="0" normalizeH="0" baseline="0" noProof="0">
              <a:ln>
                <a:noFill/>
              </a:ln>
              <a:solidFill>
                <a:prstClr val="black"/>
              </a:solidFill>
              <a:effectLst/>
              <a:uLnTx/>
              <a:uFillTx/>
              <a:latin typeface="+mn-lt"/>
              <a:ea typeface="+mn-ea"/>
              <a:cs typeface="+mn-cs"/>
            </a:rPr>
            <a:t>の</a:t>
          </a:r>
          <a:r>
            <a:rPr kumimoji="1" lang="ja-JP" altLang="ja-JP" sz="1050" b="0" i="0" u="none" strike="noStrike" kern="0" cap="none" spc="0" normalizeH="0" baseline="0" noProof="0">
              <a:ln>
                <a:noFill/>
              </a:ln>
              <a:solidFill>
                <a:prstClr val="black"/>
              </a:solidFill>
              <a:effectLst/>
              <a:uLnTx/>
              <a:uFillTx/>
              <a:latin typeface="+mn-lt"/>
              <a:ea typeface="+mn-ea"/>
              <a:cs typeface="+mn-cs"/>
            </a:rPr>
            <a:t>公債費</a:t>
          </a:r>
          <a:r>
            <a:rPr kumimoji="1" lang="ja-JP" altLang="en-US" sz="1050" b="0" i="0" u="none" strike="noStrike" kern="0" cap="none" spc="0" normalizeH="0" baseline="0" noProof="0">
              <a:ln>
                <a:noFill/>
              </a:ln>
              <a:solidFill>
                <a:prstClr val="black"/>
              </a:solidFill>
              <a:effectLst/>
              <a:uLnTx/>
              <a:uFillTx/>
              <a:latin typeface="+mn-lt"/>
              <a:ea typeface="+mn-ea"/>
              <a:cs typeface="+mn-cs"/>
            </a:rPr>
            <a:t>は前年度を上回っている。今後も徐々に</a:t>
          </a:r>
          <a:r>
            <a:rPr kumimoji="1" lang="ja-JP" altLang="ja-JP" sz="1050" b="0" i="0" u="none" strike="noStrike" kern="0" cap="none" spc="0" normalizeH="0" baseline="0" noProof="0">
              <a:ln>
                <a:noFill/>
              </a:ln>
              <a:solidFill>
                <a:prstClr val="black"/>
              </a:solidFill>
              <a:effectLst/>
              <a:uLnTx/>
              <a:uFillTx/>
              <a:latin typeface="+mn-lt"/>
              <a:ea typeface="+mn-ea"/>
              <a:cs typeface="+mn-cs"/>
            </a:rPr>
            <a:t>増加</a:t>
          </a:r>
          <a:r>
            <a:rPr kumimoji="1" lang="ja-JP" altLang="en-US" sz="1050" b="0" i="0" u="none" strike="noStrike" kern="0" cap="none" spc="0" normalizeH="0" baseline="0" noProof="0">
              <a:ln>
                <a:noFill/>
              </a:ln>
              <a:solidFill>
                <a:prstClr val="black"/>
              </a:solidFill>
              <a:effectLst/>
              <a:uLnTx/>
              <a:uFillTx/>
              <a:latin typeface="+mn-lt"/>
              <a:ea typeface="+mn-ea"/>
              <a:cs typeface="+mn-cs"/>
            </a:rPr>
            <a:t>に転じる見通しであることから</a:t>
          </a:r>
          <a:r>
            <a:rPr kumimoji="1" lang="ja-JP" altLang="ja-JP" sz="1050" b="0" i="0" u="none" strike="noStrike" kern="0" cap="none" spc="0" normalizeH="0" baseline="0" noProof="0">
              <a:ln>
                <a:noFill/>
              </a:ln>
              <a:solidFill>
                <a:prstClr val="black"/>
              </a:solidFill>
              <a:effectLst/>
              <a:uLnTx/>
              <a:uFillTx/>
              <a:latin typeface="+mn-lt"/>
              <a:ea typeface="+mn-ea"/>
              <a:cs typeface="+mn-cs"/>
            </a:rPr>
            <a:t>、中長期的なスパンで公債費を注視していく必要がある。</a:t>
          </a:r>
          <a:endParaRPr kumimoji="0" lang="ja-JP" altLang="ja-JP" sz="1050" b="0" i="0" u="none" strike="noStrike" kern="0" cap="none" spc="0" normalizeH="0" baseline="0" noProof="0">
            <a:ln>
              <a:noFill/>
            </a:ln>
            <a:solidFill>
              <a:prstClr val="black"/>
            </a:solidFill>
            <a:effectLst/>
            <a:uLnTx/>
            <a:uFillTx/>
            <a:latin typeface="+mn-lt"/>
            <a:ea typeface="+mn-ea"/>
          </a:endParaRPr>
        </a:p>
        <a:p>
          <a:endParaRPr kumimoji="1" lang="ja-JP" altLang="en-US" sz="10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52705</xdr:rowOff>
    </xdr:from>
    <xdr:to>
      <xdr:col>7</xdr:col>
      <xdr:colOff>15875</xdr:colOff>
      <xdr:row>75</xdr:row>
      <xdr:rowOff>64135</xdr:rowOff>
    </xdr:to>
    <xdr:cxnSp macro="">
      <xdr:nvCxnSpPr>
        <xdr:cNvPr id="375" name="直線コネクタ 374"/>
        <xdr:cNvCxnSpPr/>
      </xdr:nvCxnSpPr>
      <xdr:spPr>
        <a:xfrm flipV="1">
          <a:off x="3987800" y="129114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64135</xdr:rowOff>
    </xdr:from>
    <xdr:to>
      <xdr:col>5</xdr:col>
      <xdr:colOff>549275</xdr:colOff>
      <xdr:row>75</xdr:row>
      <xdr:rowOff>109855</xdr:rowOff>
    </xdr:to>
    <xdr:cxnSp macro="">
      <xdr:nvCxnSpPr>
        <xdr:cNvPr id="378" name="直線コネクタ 377"/>
        <xdr:cNvCxnSpPr/>
      </xdr:nvCxnSpPr>
      <xdr:spPr>
        <a:xfrm flipV="1">
          <a:off x="3098800" y="12922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109855</xdr:rowOff>
    </xdr:from>
    <xdr:to>
      <xdr:col>4</xdr:col>
      <xdr:colOff>346075</xdr:colOff>
      <xdr:row>75</xdr:row>
      <xdr:rowOff>138430</xdr:rowOff>
    </xdr:to>
    <xdr:cxnSp macro="">
      <xdr:nvCxnSpPr>
        <xdr:cNvPr id="381" name="直線コネクタ 380"/>
        <xdr:cNvCxnSpPr/>
      </xdr:nvCxnSpPr>
      <xdr:spPr>
        <a:xfrm flipV="1">
          <a:off x="2209800" y="129686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167005</xdr:rowOff>
    </xdr:to>
    <xdr:cxnSp macro="">
      <xdr:nvCxnSpPr>
        <xdr:cNvPr id="384" name="直線コネクタ 383"/>
        <xdr:cNvCxnSpPr/>
      </xdr:nvCxnSpPr>
      <xdr:spPr>
        <a:xfrm flipV="1">
          <a:off x="1320800" y="12997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1905</xdr:rowOff>
    </xdr:from>
    <xdr:to>
      <xdr:col>7</xdr:col>
      <xdr:colOff>66675</xdr:colOff>
      <xdr:row>75</xdr:row>
      <xdr:rowOff>103505</xdr:rowOff>
    </xdr:to>
    <xdr:sp macro="" textlink="">
      <xdr:nvSpPr>
        <xdr:cNvPr id="394" name="円/楕円 393"/>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18432</xdr:rowOff>
    </xdr:from>
    <xdr:ext cx="762000" cy="259045"/>
    <xdr:sp macro="" textlink="">
      <xdr:nvSpPr>
        <xdr:cNvPr id="395" name="公債費該当値テキスト"/>
        <xdr:cNvSpPr txBox="1"/>
      </xdr:nvSpPr>
      <xdr:spPr>
        <a:xfrm>
          <a:off x="4914900" y="127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xdr:rowOff>
    </xdr:from>
    <xdr:to>
      <xdr:col>5</xdr:col>
      <xdr:colOff>600075</xdr:colOff>
      <xdr:row>75</xdr:row>
      <xdr:rowOff>114935</xdr:rowOff>
    </xdr:to>
    <xdr:sp macro="" textlink="">
      <xdr:nvSpPr>
        <xdr:cNvPr id="396" name="円/楕円 395"/>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125112</xdr:rowOff>
    </xdr:from>
    <xdr:ext cx="736600" cy="259045"/>
    <xdr:sp macro="" textlink="">
      <xdr:nvSpPr>
        <xdr:cNvPr id="397" name="テキスト ボックス 396"/>
        <xdr:cNvSpPr txBox="1"/>
      </xdr:nvSpPr>
      <xdr:spPr>
        <a:xfrm>
          <a:off x="3606800" y="126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59055</xdr:rowOff>
    </xdr:from>
    <xdr:to>
      <xdr:col>4</xdr:col>
      <xdr:colOff>396875</xdr:colOff>
      <xdr:row>75</xdr:row>
      <xdr:rowOff>160655</xdr:rowOff>
    </xdr:to>
    <xdr:sp macro="" textlink="">
      <xdr:nvSpPr>
        <xdr:cNvPr id="398" name="円/楕円 397"/>
        <xdr:cNvSpPr/>
      </xdr:nvSpPr>
      <xdr:spPr>
        <a:xfrm>
          <a:off x="3048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170832</xdr:rowOff>
    </xdr:from>
    <xdr:ext cx="762000" cy="259045"/>
    <xdr:sp macro="" textlink="">
      <xdr:nvSpPr>
        <xdr:cNvPr id="399" name="テキスト ボックス 398"/>
        <xdr:cNvSpPr txBox="1"/>
      </xdr:nvSpPr>
      <xdr:spPr>
        <a:xfrm>
          <a:off x="2717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400" name="円/楕円 399"/>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401" name="テキスト ボックス 400"/>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116205</xdr:rowOff>
    </xdr:from>
    <xdr:to>
      <xdr:col>1</xdr:col>
      <xdr:colOff>676275</xdr:colOff>
      <xdr:row>76</xdr:row>
      <xdr:rowOff>46355</xdr:rowOff>
    </xdr:to>
    <xdr:sp macro="" textlink="">
      <xdr:nvSpPr>
        <xdr:cNvPr id="402" name="円/楕円 401"/>
        <xdr:cNvSpPr/>
      </xdr:nvSpPr>
      <xdr:spPr>
        <a:xfrm>
          <a:off x="1270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56532</xdr:rowOff>
    </xdr:from>
    <xdr:ext cx="762000" cy="259045"/>
    <xdr:sp macro="" textlink="">
      <xdr:nvSpPr>
        <xdr:cNvPr id="403" name="テキスト ボックス 402"/>
        <xdr:cNvSpPr txBox="1"/>
      </xdr:nvSpPr>
      <xdr:spPr>
        <a:xfrm>
          <a:off x="939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年度決算においては、経費別の経常収支比率がほぼ類似団体平均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と同水準か</a:t>
          </a:r>
          <a:r>
            <a:rPr kumimoji="1" lang="ja-JP" altLang="ja-JP" sz="1100" b="0" i="0" u="none" strike="noStrike" kern="0" cap="none" spc="0" normalizeH="0" baseline="0" noProof="0">
              <a:ln>
                <a:noFill/>
              </a:ln>
              <a:solidFill>
                <a:prstClr val="black"/>
              </a:solidFill>
              <a:effectLst/>
              <a:uLnTx/>
              <a:uFillTx/>
              <a:latin typeface="+mn-lt"/>
              <a:ea typeface="+mn-ea"/>
              <a:cs typeface="+mn-cs"/>
            </a:rPr>
            <a:t>下回る傾向にあることから、全体（公債費除き）の比率としても類似団体平均より低い水準</a:t>
          </a:r>
          <a:r>
            <a:rPr kumimoji="1" lang="ja-JP" altLang="en-US" sz="1100" b="0" i="0" u="none" strike="noStrike" kern="0" cap="none" spc="0" normalizeH="0" baseline="0" noProof="0">
              <a:ln>
                <a:noFill/>
              </a:ln>
              <a:solidFill>
                <a:prstClr val="black"/>
              </a:solidFill>
              <a:effectLst/>
              <a:uLnTx/>
              <a:uFillTx/>
              <a:latin typeface="+mn-lt"/>
              <a:ea typeface="+mn-ea"/>
              <a:cs typeface="+mn-cs"/>
            </a:rPr>
            <a:t>（良好な状態）</a:t>
          </a:r>
          <a:r>
            <a:rPr kumimoji="1" lang="ja-JP" altLang="ja-JP" sz="1100" b="0" i="0" u="none" strike="noStrike" kern="0" cap="none" spc="0" normalizeH="0" baseline="0" noProof="0">
              <a:ln>
                <a:noFill/>
              </a:ln>
              <a:solidFill>
                <a:prstClr val="black"/>
              </a:solidFill>
              <a:effectLst/>
              <a:uLnTx/>
              <a:uFillTx/>
              <a:latin typeface="+mn-lt"/>
              <a:ea typeface="+mn-ea"/>
              <a:cs typeface="+mn-cs"/>
            </a:rPr>
            <a:t>で推移している。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a:t>
          </a:r>
          <a:r>
            <a:rPr kumimoji="1" lang="ja-JP" altLang="en-US" sz="1100" b="0" i="0" u="none" strike="noStrike" kern="0" cap="none" spc="0" normalizeH="0" baseline="0" noProof="0">
              <a:ln>
                <a:noFill/>
              </a:ln>
              <a:solidFill>
                <a:prstClr val="black"/>
              </a:solidFill>
              <a:effectLst/>
              <a:uLnTx/>
              <a:uFillTx/>
              <a:latin typeface="+mn-lt"/>
              <a:ea typeface="+mn-ea"/>
              <a:cs typeface="+mn-cs"/>
            </a:rPr>
            <a:t>も経常経費のより</a:t>
          </a:r>
          <a:r>
            <a:rPr kumimoji="1" lang="ja-JP" altLang="ja-JP" sz="1100" b="0" i="0" u="none" strike="noStrike" kern="0" cap="none" spc="0" normalizeH="0" baseline="0" noProof="0">
              <a:ln>
                <a:noFill/>
              </a:ln>
              <a:solidFill>
                <a:prstClr val="black"/>
              </a:solidFill>
              <a:effectLst/>
              <a:uLnTx/>
              <a:uFillTx/>
              <a:latin typeface="+mn-lt"/>
              <a:ea typeface="+mn-ea"/>
              <a:cs typeface="+mn-cs"/>
            </a:rPr>
            <a:t>一層の削減をめざし良好な状態を維持できるよう努めたい。</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75</xdr:row>
      <xdr:rowOff>168911</xdr:rowOff>
    </xdr:to>
    <xdr:cxnSp macro="">
      <xdr:nvCxnSpPr>
        <xdr:cNvPr id="436" name="直線コネクタ 435"/>
        <xdr:cNvCxnSpPr/>
      </xdr:nvCxnSpPr>
      <xdr:spPr>
        <a:xfrm flipV="1">
          <a:off x="15671800" y="129667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75</xdr:row>
      <xdr:rowOff>168911</xdr:rowOff>
    </xdr:to>
    <xdr:cxnSp macro="">
      <xdr:nvCxnSpPr>
        <xdr:cNvPr id="439" name="直線コネクタ 438"/>
        <xdr:cNvCxnSpPr/>
      </xdr:nvCxnSpPr>
      <xdr:spPr>
        <a:xfrm>
          <a:off x="14782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75</xdr:row>
      <xdr:rowOff>168911</xdr:rowOff>
    </xdr:to>
    <xdr:cxnSp macro="">
      <xdr:nvCxnSpPr>
        <xdr:cNvPr id="442" name="直線コネクタ 441"/>
        <xdr:cNvCxnSpPr/>
      </xdr:nvCxnSpPr>
      <xdr:spPr>
        <a:xfrm>
          <a:off x="13893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44" name="テキスト ボックス 44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130810</xdr:rowOff>
    </xdr:from>
    <xdr:to>
      <xdr:col>20</xdr:col>
      <xdr:colOff>158750</xdr:colOff>
      <xdr:row>75</xdr:row>
      <xdr:rowOff>153670</xdr:rowOff>
    </xdr:to>
    <xdr:cxnSp macro="">
      <xdr:nvCxnSpPr>
        <xdr:cNvPr id="445" name="直線コネクタ 444"/>
        <xdr:cNvCxnSpPr/>
      </xdr:nvCxnSpPr>
      <xdr:spPr>
        <a:xfrm>
          <a:off x="13004800" y="1281811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47" name="テキスト ボックス 446"/>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49" name="テキスト ボックス 448"/>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55" name="円/楕円 454"/>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56"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57" name="円/楕円 456"/>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58" name="テキスト ボックス 457"/>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59" name="円/楕円 458"/>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58437</xdr:rowOff>
    </xdr:from>
    <xdr:ext cx="762000" cy="259045"/>
    <xdr:sp macro="" textlink="">
      <xdr:nvSpPr>
        <xdr:cNvPr id="460" name="テキスト ボックス 459"/>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102870</xdr:rowOff>
    </xdr:from>
    <xdr:to>
      <xdr:col>20</xdr:col>
      <xdr:colOff>209550</xdr:colOff>
      <xdr:row>76</xdr:row>
      <xdr:rowOff>33020</xdr:rowOff>
    </xdr:to>
    <xdr:sp macro="" textlink="">
      <xdr:nvSpPr>
        <xdr:cNvPr id="461" name="円/楕円 460"/>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43197</xdr:rowOff>
    </xdr:from>
    <xdr:ext cx="762000" cy="259045"/>
    <xdr:sp macro="" textlink="">
      <xdr:nvSpPr>
        <xdr:cNvPr id="462" name="テキスト ボックス 461"/>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80010</xdr:rowOff>
    </xdr:from>
    <xdr:to>
      <xdr:col>19</xdr:col>
      <xdr:colOff>6350</xdr:colOff>
      <xdr:row>75</xdr:row>
      <xdr:rowOff>10160</xdr:rowOff>
    </xdr:to>
    <xdr:sp macro="" textlink="">
      <xdr:nvSpPr>
        <xdr:cNvPr id="463" name="円/楕円 462"/>
        <xdr:cNvSpPr/>
      </xdr:nvSpPr>
      <xdr:spPr>
        <a:xfrm>
          <a:off x="12954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20337</xdr:rowOff>
    </xdr:from>
    <xdr:ext cx="762000" cy="259045"/>
    <xdr:sp macro="" textlink="">
      <xdr:nvSpPr>
        <xdr:cNvPr id="464" name="テキスト ボックス 463"/>
        <xdr:cNvSpPr txBox="1"/>
      </xdr:nvSpPr>
      <xdr:spPr>
        <a:xfrm>
          <a:off x="12623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15051</xdr:rowOff>
    </xdr:from>
    <xdr:to>
      <xdr:col>4</xdr:col>
      <xdr:colOff>1117600</xdr:colOff>
      <xdr:row>18</xdr:row>
      <xdr:rowOff>60684</xdr:rowOff>
    </xdr:to>
    <xdr:cxnSp macro="">
      <xdr:nvCxnSpPr>
        <xdr:cNvPr id="52" name="直線コネクタ 51"/>
        <xdr:cNvCxnSpPr/>
      </xdr:nvCxnSpPr>
      <xdr:spPr bwMode="auto">
        <a:xfrm flipV="1">
          <a:off x="5003800" y="3148776"/>
          <a:ext cx="647700" cy="4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60684</xdr:rowOff>
    </xdr:from>
    <xdr:to>
      <xdr:col>4</xdr:col>
      <xdr:colOff>469900</xdr:colOff>
      <xdr:row>18</xdr:row>
      <xdr:rowOff>82662</xdr:rowOff>
    </xdr:to>
    <xdr:cxnSp macro="">
      <xdr:nvCxnSpPr>
        <xdr:cNvPr id="55" name="直線コネクタ 54"/>
        <xdr:cNvCxnSpPr/>
      </xdr:nvCxnSpPr>
      <xdr:spPr bwMode="auto">
        <a:xfrm flipV="1">
          <a:off x="4305300" y="3194409"/>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82662</xdr:rowOff>
    </xdr:from>
    <xdr:to>
      <xdr:col>3</xdr:col>
      <xdr:colOff>904875</xdr:colOff>
      <xdr:row>18</xdr:row>
      <xdr:rowOff>144722</xdr:rowOff>
    </xdr:to>
    <xdr:cxnSp macro="">
      <xdr:nvCxnSpPr>
        <xdr:cNvPr id="58" name="直線コネクタ 57"/>
        <xdr:cNvCxnSpPr/>
      </xdr:nvCxnSpPr>
      <xdr:spPr bwMode="auto">
        <a:xfrm flipV="1">
          <a:off x="3606800" y="3216387"/>
          <a:ext cx="698500" cy="6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144722</xdr:rowOff>
    </xdr:from>
    <xdr:to>
      <xdr:col>3</xdr:col>
      <xdr:colOff>206375</xdr:colOff>
      <xdr:row>19</xdr:row>
      <xdr:rowOff>21920</xdr:rowOff>
    </xdr:to>
    <xdr:cxnSp macro="">
      <xdr:nvCxnSpPr>
        <xdr:cNvPr id="61" name="直線コネクタ 60"/>
        <xdr:cNvCxnSpPr/>
      </xdr:nvCxnSpPr>
      <xdr:spPr bwMode="auto">
        <a:xfrm flipV="1">
          <a:off x="2908300" y="3278447"/>
          <a:ext cx="698500" cy="4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135701</xdr:rowOff>
    </xdr:from>
    <xdr:to>
      <xdr:col>5</xdr:col>
      <xdr:colOff>34925</xdr:colOff>
      <xdr:row>18</xdr:row>
      <xdr:rowOff>65851</xdr:rowOff>
    </xdr:to>
    <xdr:sp macro="" textlink="">
      <xdr:nvSpPr>
        <xdr:cNvPr id="71" name="円/楕円 70"/>
        <xdr:cNvSpPr/>
      </xdr:nvSpPr>
      <xdr:spPr bwMode="auto">
        <a:xfrm>
          <a:off x="5600700" y="309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107778</xdr:rowOff>
    </xdr:from>
    <xdr:ext cx="762000" cy="259045"/>
    <xdr:sp macro="" textlink="">
      <xdr:nvSpPr>
        <xdr:cNvPr id="72" name="人口1人当たり決算額の推移該当値テキスト130"/>
        <xdr:cNvSpPr txBox="1"/>
      </xdr:nvSpPr>
      <xdr:spPr>
        <a:xfrm>
          <a:off x="5740400" y="307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9884</xdr:rowOff>
    </xdr:from>
    <xdr:to>
      <xdr:col>4</xdr:col>
      <xdr:colOff>520700</xdr:colOff>
      <xdr:row>18</xdr:row>
      <xdr:rowOff>111484</xdr:rowOff>
    </xdr:to>
    <xdr:sp macro="" textlink="">
      <xdr:nvSpPr>
        <xdr:cNvPr id="73" name="円/楕円 72"/>
        <xdr:cNvSpPr/>
      </xdr:nvSpPr>
      <xdr:spPr bwMode="auto">
        <a:xfrm>
          <a:off x="4953000" y="314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96261</xdr:rowOff>
    </xdr:from>
    <xdr:ext cx="736600" cy="259045"/>
    <xdr:sp macro="" textlink="">
      <xdr:nvSpPr>
        <xdr:cNvPr id="74" name="テキスト ボックス 73"/>
        <xdr:cNvSpPr txBox="1"/>
      </xdr:nvSpPr>
      <xdr:spPr>
        <a:xfrm>
          <a:off x="4622800" y="3229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31862</xdr:rowOff>
    </xdr:from>
    <xdr:to>
      <xdr:col>3</xdr:col>
      <xdr:colOff>955675</xdr:colOff>
      <xdr:row>18</xdr:row>
      <xdr:rowOff>133462</xdr:rowOff>
    </xdr:to>
    <xdr:sp macro="" textlink="">
      <xdr:nvSpPr>
        <xdr:cNvPr id="75" name="円/楕円 74"/>
        <xdr:cNvSpPr/>
      </xdr:nvSpPr>
      <xdr:spPr bwMode="auto">
        <a:xfrm>
          <a:off x="4254500" y="316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118239</xdr:rowOff>
    </xdr:from>
    <xdr:ext cx="762000" cy="259045"/>
    <xdr:sp macro="" textlink="">
      <xdr:nvSpPr>
        <xdr:cNvPr id="76" name="テキスト ボックス 75"/>
        <xdr:cNvSpPr txBox="1"/>
      </xdr:nvSpPr>
      <xdr:spPr>
        <a:xfrm>
          <a:off x="3924300" y="32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93922</xdr:rowOff>
    </xdr:from>
    <xdr:to>
      <xdr:col>3</xdr:col>
      <xdr:colOff>257175</xdr:colOff>
      <xdr:row>19</xdr:row>
      <xdr:rowOff>24072</xdr:rowOff>
    </xdr:to>
    <xdr:sp macro="" textlink="">
      <xdr:nvSpPr>
        <xdr:cNvPr id="77" name="円/楕円 76"/>
        <xdr:cNvSpPr/>
      </xdr:nvSpPr>
      <xdr:spPr bwMode="auto">
        <a:xfrm>
          <a:off x="3556000" y="322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8849</xdr:rowOff>
    </xdr:from>
    <xdr:ext cx="762000" cy="259045"/>
    <xdr:sp macro="" textlink="">
      <xdr:nvSpPr>
        <xdr:cNvPr id="78" name="テキスト ボックス 77"/>
        <xdr:cNvSpPr txBox="1"/>
      </xdr:nvSpPr>
      <xdr:spPr>
        <a:xfrm>
          <a:off x="3225800" y="33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90,497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142570</xdr:rowOff>
    </xdr:from>
    <xdr:to>
      <xdr:col>2</xdr:col>
      <xdr:colOff>692150</xdr:colOff>
      <xdr:row>19</xdr:row>
      <xdr:rowOff>72720</xdr:rowOff>
    </xdr:to>
    <xdr:sp macro="" textlink="">
      <xdr:nvSpPr>
        <xdr:cNvPr id="79" name="円/楕円 78"/>
        <xdr:cNvSpPr/>
      </xdr:nvSpPr>
      <xdr:spPr bwMode="auto">
        <a:xfrm>
          <a:off x="2857500" y="327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57497</xdr:rowOff>
    </xdr:from>
    <xdr:ext cx="762000" cy="259045"/>
    <xdr:sp macro="" textlink="">
      <xdr:nvSpPr>
        <xdr:cNvPr id="80" name="テキスト ボックス 79"/>
        <xdr:cNvSpPr txBox="1"/>
      </xdr:nvSpPr>
      <xdr:spPr>
        <a:xfrm>
          <a:off x="2527300" y="336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9023</xdr:rowOff>
    </xdr:from>
    <xdr:to>
      <xdr:col>4</xdr:col>
      <xdr:colOff>1117600</xdr:colOff>
      <xdr:row>36</xdr:row>
      <xdr:rowOff>23482</xdr:rowOff>
    </xdr:to>
    <xdr:cxnSp macro="">
      <xdr:nvCxnSpPr>
        <xdr:cNvPr id="114" name="直線コネクタ 113"/>
        <xdr:cNvCxnSpPr/>
      </xdr:nvCxnSpPr>
      <xdr:spPr bwMode="auto">
        <a:xfrm flipV="1">
          <a:off x="5003800" y="6962273"/>
          <a:ext cx="6477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23482</xdr:rowOff>
    </xdr:from>
    <xdr:to>
      <xdr:col>4</xdr:col>
      <xdr:colOff>469900</xdr:colOff>
      <xdr:row>36</xdr:row>
      <xdr:rowOff>57620</xdr:rowOff>
    </xdr:to>
    <xdr:cxnSp macro="">
      <xdr:nvCxnSpPr>
        <xdr:cNvPr id="117" name="直線コネクタ 116"/>
        <xdr:cNvCxnSpPr/>
      </xdr:nvCxnSpPr>
      <xdr:spPr bwMode="auto">
        <a:xfrm flipV="1">
          <a:off x="4305300" y="6976732"/>
          <a:ext cx="698500" cy="3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341884</xdr:rowOff>
    </xdr:from>
    <xdr:to>
      <xdr:col>3</xdr:col>
      <xdr:colOff>904875</xdr:colOff>
      <xdr:row>36</xdr:row>
      <xdr:rowOff>57620</xdr:rowOff>
    </xdr:to>
    <xdr:cxnSp macro="">
      <xdr:nvCxnSpPr>
        <xdr:cNvPr id="120" name="直線コネクタ 119"/>
        <xdr:cNvCxnSpPr/>
      </xdr:nvCxnSpPr>
      <xdr:spPr bwMode="auto">
        <a:xfrm>
          <a:off x="3606800" y="6952234"/>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310242</xdr:rowOff>
    </xdr:from>
    <xdr:to>
      <xdr:col>3</xdr:col>
      <xdr:colOff>206375</xdr:colOff>
      <xdr:row>35</xdr:row>
      <xdr:rowOff>341884</xdr:rowOff>
    </xdr:to>
    <xdr:cxnSp macro="">
      <xdr:nvCxnSpPr>
        <xdr:cNvPr id="123" name="直線コネクタ 122"/>
        <xdr:cNvCxnSpPr/>
      </xdr:nvCxnSpPr>
      <xdr:spPr bwMode="auto">
        <a:xfrm>
          <a:off x="2908300" y="6920592"/>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301123</xdr:rowOff>
    </xdr:from>
    <xdr:to>
      <xdr:col>5</xdr:col>
      <xdr:colOff>34925</xdr:colOff>
      <xdr:row>36</xdr:row>
      <xdr:rowOff>59823</xdr:rowOff>
    </xdr:to>
    <xdr:sp macro="" textlink="">
      <xdr:nvSpPr>
        <xdr:cNvPr id="133" name="円/楕円 132"/>
        <xdr:cNvSpPr/>
      </xdr:nvSpPr>
      <xdr:spPr bwMode="auto">
        <a:xfrm>
          <a:off x="5600700" y="691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273200</xdr:rowOff>
    </xdr:from>
    <xdr:ext cx="762000" cy="259045"/>
    <xdr:sp macro="" textlink="">
      <xdr:nvSpPr>
        <xdr:cNvPr id="134" name="人口1人当たり決算額の推移該当値テキスト445"/>
        <xdr:cNvSpPr txBox="1"/>
      </xdr:nvSpPr>
      <xdr:spPr>
        <a:xfrm>
          <a:off x="5740400" y="688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315582</xdr:rowOff>
    </xdr:from>
    <xdr:to>
      <xdr:col>4</xdr:col>
      <xdr:colOff>520700</xdr:colOff>
      <xdr:row>36</xdr:row>
      <xdr:rowOff>74282</xdr:rowOff>
    </xdr:to>
    <xdr:sp macro="" textlink="">
      <xdr:nvSpPr>
        <xdr:cNvPr id="135" name="円/楕円 134"/>
        <xdr:cNvSpPr/>
      </xdr:nvSpPr>
      <xdr:spPr bwMode="auto">
        <a:xfrm>
          <a:off x="4953000" y="692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59059</xdr:rowOff>
    </xdr:from>
    <xdr:ext cx="736600" cy="259045"/>
    <xdr:sp macro="" textlink="">
      <xdr:nvSpPr>
        <xdr:cNvPr id="136" name="テキスト ボックス 135"/>
        <xdr:cNvSpPr txBox="1"/>
      </xdr:nvSpPr>
      <xdr:spPr>
        <a:xfrm>
          <a:off x="4622800" y="701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6820</xdr:rowOff>
    </xdr:from>
    <xdr:to>
      <xdr:col>3</xdr:col>
      <xdr:colOff>955675</xdr:colOff>
      <xdr:row>36</xdr:row>
      <xdr:rowOff>108420</xdr:rowOff>
    </xdr:to>
    <xdr:sp macro="" textlink="">
      <xdr:nvSpPr>
        <xdr:cNvPr id="137" name="円/楕円 136"/>
        <xdr:cNvSpPr/>
      </xdr:nvSpPr>
      <xdr:spPr bwMode="auto">
        <a:xfrm>
          <a:off x="4254500" y="696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93197</xdr:rowOff>
    </xdr:from>
    <xdr:ext cx="762000" cy="259045"/>
    <xdr:sp macro="" textlink="">
      <xdr:nvSpPr>
        <xdr:cNvPr id="138" name="テキスト ボックス 137"/>
        <xdr:cNvSpPr txBox="1"/>
      </xdr:nvSpPr>
      <xdr:spPr>
        <a:xfrm>
          <a:off x="3924300" y="704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291084</xdr:rowOff>
    </xdr:from>
    <xdr:to>
      <xdr:col>3</xdr:col>
      <xdr:colOff>257175</xdr:colOff>
      <xdr:row>36</xdr:row>
      <xdr:rowOff>49784</xdr:rowOff>
    </xdr:to>
    <xdr:sp macro="" textlink="">
      <xdr:nvSpPr>
        <xdr:cNvPr id="139" name="円/楕円 138"/>
        <xdr:cNvSpPr/>
      </xdr:nvSpPr>
      <xdr:spPr bwMode="auto">
        <a:xfrm>
          <a:off x="3556000" y="690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34561</xdr:rowOff>
    </xdr:from>
    <xdr:ext cx="762000" cy="259045"/>
    <xdr:sp macro="" textlink="">
      <xdr:nvSpPr>
        <xdr:cNvPr id="140" name="テキスト ボックス 139"/>
        <xdr:cNvSpPr txBox="1"/>
      </xdr:nvSpPr>
      <xdr:spPr>
        <a:xfrm>
          <a:off x="3225800" y="698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259442</xdr:rowOff>
    </xdr:from>
    <xdr:to>
      <xdr:col>2</xdr:col>
      <xdr:colOff>692150</xdr:colOff>
      <xdr:row>36</xdr:row>
      <xdr:rowOff>18142</xdr:rowOff>
    </xdr:to>
    <xdr:sp macro="" textlink="">
      <xdr:nvSpPr>
        <xdr:cNvPr id="141" name="円/楕円 140"/>
        <xdr:cNvSpPr/>
      </xdr:nvSpPr>
      <xdr:spPr bwMode="auto">
        <a:xfrm>
          <a:off x="2857500" y="686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2919</xdr:rowOff>
    </xdr:from>
    <xdr:ext cx="762000" cy="259045"/>
    <xdr:sp macro="" textlink="">
      <xdr:nvSpPr>
        <xdr:cNvPr id="142" name="テキスト ボックス 141"/>
        <xdr:cNvSpPr txBox="1"/>
      </xdr:nvSpPr>
      <xdr:spPr>
        <a:xfrm>
          <a:off x="2527300" y="695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11,468
11,440
217.08
6,681,569
6,421,315
111,757
4,133,738
5,320,969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49387</xdr:rowOff>
    </xdr:from>
    <xdr:to>
      <xdr:col>6</xdr:col>
      <xdr:colOff>511175</xdr:colOff>
      <xdr:row>36</xdr:row>
      <xdr:rowOff>49566</xdr:rowOff>
    </xdr:to>
    <xdr:cxnSp macro="">
      <xdr:nvCxnSpPr>
        <xdr:cNvPr id="63" name="直線コネクタ 62"/>
        <xdr:cNvCxnSpPr/>
      </xdr:nvCxnSpPr>
      <xdr:spPr>
        <a:xfrm flipV="1">
          <a:off x="3797300" y="6221587"/>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31931</xdr:rowOff>
    </xdr:from>
    <xdr:to>
      <xdr:col>5</xdr:col>
      <xdr:colOff>358775</xdr:colOff>
      <xdr:row>36</xdr:row>
      <xdr:rowOff>49566</xdr:rowOff>
    </xdr:to>
    <xdr:cxnSp macro="">
      <xdr:nvCxnSpPr>
        <xdr:cNvPr id="66" name="直線コネクタ 65"/>
        <xdr:cNvCxnSpPr/>
      </xdr:nvCxnSpPr>
      <xdr:spPr>
        <a:xfrm>
          <a:off x="2908300" y="620413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31931</xdr:rowOff>
    </xdr:from>
    <xdr:to>
      <xdr:col>4</xdr:col>
      <xdr:colOff>155575</xdr:colOff>
      <xdr:row>36</xdr:row>
      <xdr:rowOff>55738</xdr:rowOff>
    </xdr:to>
    <xdr:cxnSp macro="">
      <xdr:nvCxnSpPr>
        <xdr:cNvPr id="69" name="直線コネクタ 68"/>
        <xdr:cNvCxnSpPr/>
      </xdr:nvCxnSpPr>
      <xdr:spPr>
        <a:xfrm flipV="1">
          <a:off x="2019300" y="6204131"/>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55738</xdr:rowOff>
    </xdr:from>
    <xdr:to>
      <xdr:col>2</xdr:col>
      <xdr:colOff>638175</xdr:colOff>
      <xdr:row>36</xdr:row>
      <xdr:rowOff>65993</xdr:rowOff>
    </xdr:to>
    <xdr:cxnSp macro="">
      <xdr:nvCxnSpPr>
        <xdr:cNvPr id="72" name="直線コネクタ 71"/>
        <xdr:cNvCxnSpPr/>
      </xdr:nvCxnSpPr>
      <xdr:spPr>
        <a:xfrm flipV="1">
          <a:off x="1130300" y="622793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170037</xdr:rowOff>
    </xdr:from>
    <xdr:to>
      <xdr:col>6</xdr:col>
      <xdr:colOff>561975</xdr:colOff>
      <xdr:row>36</xdr:row>
      <xdr:rowOff>100187</xdr:rowOff>
    </xdr:to>
    <xdr:sp macro="" textlink="">
      <xdr:nvSpPr>
        <xdr:cNvPr id="82" name="円/楕円 81"/>
        <xdr:cNvSpPr/>
      </xdr:nvSpPr>
      <xdr:spPr>
        <a:xfrm>
          <a:off x="4584700" y="61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148464</xdr:rowOff>
    </xdr:from>
    <xdr:ext cx="534377" cy="259045"/>
    <xdr:sp macro="" textlink="">
      <xdr:nvSpPr>
        <xdr:cNvPr id="83" name="人件費該当値テキスト"/>
        <xdr:cNvSpPr txBox="1"/>
      </xdr:nvSpPr>
      <xdr:spPr>
        <a:xfrm>
          <a:off x="4686300" y="61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170216</xdr:rowOff>
    </xdr:from>
    <xdr:to>
      <xdr:col>5</xdr:col>
      <xdr:colOff>409575</xdr:colOff>
      <xdr:row>36</xdr:row>
      <xdr:rowOff>100366</xdr:rowOff>
    </xdr:to>
    <xdr:sp macro="" textlink="">
      <xdr:nvSpPr>
        <xdr:cNvPr id="84" name="円/楕円 83"/>
        <xdr:cNvSpPr/>
      </xdr:nvSpPr>
      <xdr:spPr>
        <a:xfrm>
          <a:off x="3746500" y="61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91493</xdr:rowOff>
    </xdr:from>
    <xdr:ext cx="534377" cy="259045"/>
    <xdr:sp macro="" textlink="">
      <xdr:nvSpPr>
        <xdr:cNvPr id="85" name="テキスト ボックス 84"/>
        <xdr:cNvSpPr txBox="1"/>
      </xdr:nvSpPr>
      <xdr:spPr>
        <a:xfrm>
          <a:off x="3530111" y="62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152581</xdr:rowOff>
    </xdr:from>
    <xdr:to>
      <xdr:col>4</xdr:col>
      <xdr:colOff>206375</xdr:colOff>
      <xdr:row>36</xdr:row>
      <xdr:rowOff>82731</xdr:rowOff>
    </xdr:to>
    <xdr:sp macro="" textlink="">
      <xdr:nvSpPr>
        <xdr:cNvPr id="86" name="円/楕円 85"/>
        <xdr:cNvSpPr/>
      </xdr:nvSpPr>
      <xdr:spPr>
        <a:xfrm>
          <a:off x="2857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73858</xdr:rowOff>
    </xdr:from>
    <xdr:ext cx="534377" cy="259045"/>
    <xdr:sp macro="" textlink="">
      <xdr:nvSpPr>
        <xdr:cNvPr id="87" name="テキスト ボックス 86"/>
        <xdr:cNvSpPr txBox="1"/>
      </xdr:nvSpPr>
      <xdr:spPr>
        <a:xfrm>
          <a:off x="2641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4938</xdr:rowOff>
    </xdr:from>
    <xdr:to>
      <xdr:col>3</xdr:col>
      <xdr:colOff>3175</xdr:colOff>
      <xdr:row>36</xdr:row>
      <xdr:rowOff>106538</xdr:rowOff>
    </xdr:to>
    <xdr:sp macro="" textlink="">
      <xdr:nvSpPr>
        <xdr:cNvPr id="88" name="円/楕円 87"/>
        <xdr:cNvSpPr/>
      </xdr:nvSpPr>
      <xdr:spPr>
        <a:xfrm>
          <a:off x="1968500" y="61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97665</xdr:rowOff>
    </xdr:from>
    <xdr:ext cx="534377" cy="259045"/>
    <xdr:sp macro="" textlink="">
      <xdr:nvSpPr>
        <xdr:cNvPr id="89" name="テキスト ボックス 88"/>
        <xdr:cNvSpPr txBox="1"/>
      </xdr:nvSpPr>
      <xdr:spPr>
        <a:xfrm>
          <a:off x="1752111" y="626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15193</xdr:rowOff>
    </xdr:from>
    <xdr:to>
      <xdr:col>1</xdr:col>
      <xdr:colOff>485775</xdr:colOff>
      <xdr:row>36</xdr:row>
      <xdr:rowOff>116793</xdr:rowOff>
    </xdr:to>
    <xdr:sp macro="" textlink="">
      <xdr:nvSpPr>
        <xdr:cNvPr id="90" name="円/楕円 89"/>
        <xdr:cNvSpPr/>
      </xdr:nvSpPr>
      <xdr:spPr>
        <a:xfrm>
          <a:off x="1079500" y="61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107920</xdr:rowOff>
    </xdr:from>
    <xdr:ext cx="534377" cy="259045"/>
    <xdr:sp macro="" textlink="">
      <xdr:nvSpPr>
        <xdr:cNvPr id="91" name="テキスト ボックス 90"/>
        <xdr:cNvSpPr txBox="1"/>
      </xdr:nvSpPr>
      <xdr:spPr>
        <a:xfrm>
          <a:off x="863111" y="62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23457</xdr:rowOff>
    </xdr:from>
    <xdr:to>
      <xdr:col>6</xdr:col>
      <xdr:colOff>511175</xdr:colOff>
      <xdr:row>57</xdr:row>
      <xdr:rowOff>30677</xdr:rowOff>
    </xdr:to>
    <xdr:cxnSp macro="">
      <xdr:nvCxnSpPr>
        <xdr:cNvPr id="120" name="直線コネクタ 119"/>
        <xdr:cNvCxnSpPr/>
      </xdr:nvCxnSpPr>
      <xdr:spPr>
        <a:xfrm flipV="1">
          <a:off x="3797300" y="9796107"/>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30677</xdr:rowOff>
    </xdr:from>
    <xdr:to>
      <xdr:col>5</xdr:col>
      <xdr:colOff>358775</xdr:colOff>
      <xdr:row>57</xdr:row>
      <xdr:rowOff>77513</xdr:rowOff>
    </xdr:to>
    <xdr:cxnSp macro="">
      <xdr:nvCxnSpPr>
        <xdr:cNvPr id="123" name="直線コネクタ 122"/>
        <xdr:cNvCxnSpPr/>
      </xdr:nvCxnSpPr>
      <xdr:spPr>
        <a:xfrm flipV="1">
          <a:off x="2908300" y="9803327"/>
          <a:ext cx="889000" cy="4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77513</xdr:rowOff>
    </xdr:from>
    <xdr:to>
      <xdr:col>4</xdr:col>
      <xdr:colOff>155575</xdr:colOff>
      <xdr:row>57</xdr:row>
      <xdr:rowOff>89164</xdr:rowOff>
    </xdr:to>
    <xdr:cxnSp macro="">
      <xdr:nvCxnSpPr>
        <xdr:cNvPr id="126" name="直線コネクタ 125"/>
        <xdr:cNvCxnSpPr/>
      </xdr:nvCxnSpPr>
      <xdr:spPr>
        <a:xfrm flipV="1">
          <a:off x="2019300" y="9850163"/>
          <a:ext cx="889000" cy="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89164</xdr:rowOff>
    </xdr:from>
    <xdr:to>
      <xdr:col>2</xdr:col>
      <xdr:colOff>638175</xdr:colOff>
      <xdr:row>57</xdr:row>
      <xdr:rowOff>104317</xdr:rowOff>
    </xdr:to>
    <xdr:cxnSp macro="">
      <xdr:nvCxnSpPr>
        <xdr:cNvPr id="129" name="直線コネクタ 128"/>
        <xdr:cNvCxnSpPr/>
      </xdr:nvCxnSpPr>
      <xdr:spPr>
        <a:xfrm flipV="1">
          <a:off x="1130300" y="9861814"/>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144107</xdr:rowOff>
    </xdr:from>
    <xdr:to>
      <xdr:col>6</xdr:col>
      <xdr:colOff>561975</xdr:colOff>
      <xdr:row>57</xdr:row>
      <xdr:rowOff>74257</xdr:rowOff>
    </xdr:to>
    <xdr:sp macro="" textlink="">
      <xdr:nvSpPr>
        <xdr:cNvPr id="139" name="円/楕円 138"/>
        <xdr:cNvSpPr/>
      </xdr:nvSpPr>
      <xdr:spPr>
        <a:xfrm>
          <a:off x="4584700" y="97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122534</xdr:rowOff>
    </xdr:from>
    <xdr:ext cx="534377" cy="259045"/>
    <xdr:sp macro="" textlink="">
      <xdr:nvSpPr>
        <xdr:cNvPr id="140" name="物件費該当値テキスト"/>
        <xdr:cNvSpPr txBox="1"/>
      </xdr:nvSpPr>
      <xdr:spPr>
        <a:xfrm>
          <a:off x="4686300"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95,510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151327</xdr:rowOff>
    </xdr:from>
    <xdr:to>
      <xdr:col>5</xdr:col>
      <xdr:colOff>409575</xdr:colOff>
      <xdr:row>57</xdr:row>
      <xdr:rowOff>81477</xdr:rowOff>
    </xdr:to>
    <xdr:sp macro="" textlink="">
      <xdr:nvSpPr>
        <xdr:cNvPr id="141" name="円/楕円 140"/>
        <xdr:cNvSpPr/>
      </xdr:nvSpPr>
      <xdr:spPr>
        <a:xfrm>
          <a:off x="3746500" y="97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98004</xdr:rowOff>
    </xdr:from>
    <xdr:ext cx="534377" cy="259045"/>
    <xdr:sp macro="" textlink="">
      <xdr:nvSpPr>
        <xdr:cNvPr id="142" name="テキスト ボックス 141"/>
        <xdr:cNvSpPr txBox="1"/>
      </xdr:nvSpPr>
      <xdr:spPr>
        <a:xfrm>
          <a:off x="3530111" y="95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26713</xdr:rowOff>
    </xdr:from>
    <xdr:to>
      <xdr:col>4</xdr:col>
      <xdr:colOff>206375</xdr:colOff>
      <xdr:row>57</xdr:row>
      <xdr:rowOff>128313</xdr:rowOff>
    </xdr:to>
    <xdr:sp macro="" textlink="">
      <xdr:nvSpPr>
        <xdr:cNvPr id="143" name="円/楕円 142"/>
        <xdr:cNvSpPr/>
      </xdr:nvSpPr>
      <xdr:spPr>
        <a:xfrm>
          <a:off x="2857500" y="97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119440</xdr:rowOff>
    </xdr:from>
    <xdr:ext cx="534377" cy="259045"/>
    <xdr:sp macro="" textlink="">
      <xdr:nvSpPr>
        <xdr:cNvPr id="144" name="テキスト ボックス 143"/>
        <xdr:cNvSpPr txBox="1"/>
      </xdr:nvSpPr>
      <xdr:spPr>
        <a:xfrm>
          <a:off x="2641111" y="98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38364</xdr:rowOff>
    </xdr:from>
    <xdr:to>
      <xdr:col>3</xdr:col>
      <xdr:colOff>3175</xdr:colOff>
      <xdr:row>57</xdr:row>
      <xdr:rowOff>139964</xdr:rowOff>
    </xdr:to>
    <xdr:sp macro="" textlink="">
      <xdr:nvSpPr>
        <xdr:cNvPr id="145" name="円/楕円 144"/>
        <xdr:cNvSpPr/>
      </xdr:nvSpPr>
      <xdr:spPr>
        <a:xfrm>
          <a:off x="1968500" y="98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131091</xdr:rowOff>
    </xdr:from>
    <xdr:ext cx="534377" cy="259045"/>
    <xdr:sp macro="" textlink="">
      <xdr:nvSpPr>
        <xdr:cNvPr id="146" name="テキスト ボックス 145"/>
        <xdr:cNvSpPr txBox="1"/>
      </xdr:nvSpPr>
      <xdr:spPr>
        <a:xfrm>
          <a:off x="1752111" y="99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53517</xdr:rowOff>
    </xdr:from>
    <xdr:to>
      <xdr:col>1</xdr:col>
      <xdr:colOff>485775</xdr:colOff>
      <xdr:row>57</xdr:row>
      <xdr:rowOff>155117</xdr:rowOff>
    </xdr:to>
    <xdr:sp macro="" textlink="">
      <xdr:nvSpPr>
        <xdr:cNvPr id="147" name="円/楕円 146"/>
        <xdr:cNvSpPr/>
      </xdr:nvSpPr>
      <xdr:spPr>
        <a:xfrm>
          <a:off x="1079500" y="98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146244</xdr:rowOff>
    </xdr:from>
    <xdr:ext cx="534377" cy="259045"/>
    <xdr:sp macro="" textlink="">
      <xdr:nvSpPr>
        <xdr:cNvPr id="148" name="テキスト ボックス 147"/>
        <xdr:cNvSpPr txBox="1"/>
      </xdr:nvSpPr>
      <xdr:spPr>
        <a:xfrm>
          <a:off x="863111" y="99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111430</xdr:rowOff>
    </xdr:from>
    <xdr:to>
      <xdr:col>6</xdr:col>
      <xdr:colOff>511175</xdr:colOff>
      <xdr:row>77</xdr:row>
      <xdr:rowOff>32258</xdr:rowOff>
    </xdr:to>
    <xdr:cxnSp macro="">
      <xdr:nvCxnSpPr>
        <xdr:cNvPr id="177" name="直線コネクタ 176"/>
        <xdr:cNvCxnSpPr/>
      </xdr:nvCxnSpPr>
      <xdr:spPr>
        <a:xfrm>
          <a:off x="3797300" y="13141630"/>
          <a:ext cx="8382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107086</xdr:rowOff>
    </xdr:from>
    <xdr:to>
      <xdr:col>5</xdr:col>
      <xdr:colOff>358775</xdr:colOff>
      <xdr:row>76</xdr:row>
      <xdr:rowOff>111430</xdr:rowOff>
    </xdr:to>
    <xdr:cxnSp macro="">
      <xdr:nvCxnSpPr>
        <xdr:cNvPr id="180" name="直線コネクタ 179"/>
        <xdr:cNvCxnSpPr/>
      </xdr:nvCxnSpPr>
      <xdr:spPr>
        <a:xfrm>
          <a:off x="2908300" y="12965836"/>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107086</xdr:rowOff>
    </xdr:from>
    <xdr:to>
      <xdr:col>4</xdr:col>
      <xdr:colOff>155575</xdr:colOff>
      <xdr:row>77</xdr:row>
      <xdr:rowOff>33401</xdr:rowOff>
    </xdr:to>
    <xdr:cxnSp macro="">
      <xdr:nvCxnSpPr>
        <xdr:cNvPr id="183" name="直線コネクタ 182"/>
        <xdr:cNvCxnSpPr/>
      </xdr:nvCxnSpPr>
      <xdr:spPr>
        <a:xfrm flipV="1">
          <a:off x="2019300" y="12965836"/>
          <a:ext cx="889000" cy="2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52070</xdr:rowOff>
    </xdr:from>
    <xdr:to>
      <xdr:col>2</xdr:col>
      <xdr:colOff>638175</xdr:colOff>
      <xdr:row>77</xdr:row>
      <xdr:rowOff>33401</xdr:rowOff>
    </xdr:to>
    <xdr:cxnSp macro="">
      <xdr:nvCxnSpPr>
        <xdr:cNvPr id="186" name="直線コネクタ 185"/>
        <xdr:cNvCxnSpPr/>
      </xdr:nvCxnSpPr>
      <xdr:spPr>
        <a:xfrm>
          <a:off x="1130300" y="12910820"/>
          <a:ext cx="889000" cy="3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152908</xdr:rowOff>
    </xdr:from>
    <xdr:to>
      <xdr:col>6</xdr:col>
      <xdr:colOff>561975</xdr:colOff>
      <xdr:row>77</xdr:row>
      <xdr:rowOff>83058</xdr:rowOff>
    </xdr:to>
    <xdr:sp macro="" textlink="">
      <xdr:nvSpPr>
        <xdr:cNvPr id="196" name="円/楕円 195"/>
        <xdr:cNvSpPr/>
      </xdr:nvSpPr>
      <xdr:spPr>
        <a:xfrm>
          <a:off x="45847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131335</xdr:rowOff>
    </xdr:from>
    <xdr:ext cx="469744" cy="259045"/>
    <xdr:sp macro="" textlink="">
      <xdr:nvSpPr>
        <xdr:cNvPr id="197" name="維持補修費該当値テキスト"/>
        <xdr:cNvSpPr txBox="1"/>
      </xdr:nvSpPr>
      <xdr:spPr>
        <a:xfrm>
          <a:off x="4686300" y="1316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60630</xdr:rowOff>
    </xdr:from>
    <xdr:to>
      <xdr:col>5</xdr:col>
      <xdr:colOff>409575</xdr:colOff>
      <xdr:row>76</xdr:row>
      <xdr:rowOff>162230</xdr:rowOff>
    </xdr:to>
    <xdr:sp macro="" textlink="">
      <xdr:nvSpPr>
        <xdr:cNvPr id="198" name="円/楕円 197"/>
        <xdr:cNvSpPr/>
      </xdr:nvSpPr>
      <xdr:spPr>
        <a:xfrm>
          <a:off x="3746500" y="130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7307</xdr:rowOff>
    </xdr:from>
    <xdr:ext cx="534377" cy="259045"/>
    <xdr:sp macro="" textlink="">
      <xdr:nvSpPr>
        <xdr:cNvPr id="199" name="テキスト ボックス 198"/>
        <xdr:cNvSpPr txBox="1"/>
      </xdr:nvSpPr>
      <xdr:spPr>
        <a:xfrm>
          <a:off x="3530111" y="128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56286</xdr:rowOff>
    </xdr:from>
    <xdr:to>
      <xdr:col>4</xdr:col>
      <xdr:colOff>206375</xdr:colOff>
      <xdr:row>75</xdr:row>
      <xdr:rowOff>157886</xdr:rowOff>
    </xdr:to>
    <xdr:sp macro="" textlink="">
      <xdr:nvSpPr>
        <xdr:cNvPr id="200" name="円/楕円 199"/>
        <xdr:cNvSpPr/>
      </xdr:nvSpPr>
      <xdr:spPr>
        <a:xfrm>
          <a:off x="2857500" y="129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2963</xdr:rowOff>
    </xdr:from>
    <xdr:ext cx="534377" cy="259045"/>
    <xdr:sp macro="" textlink="">
      <xdr:nvSpPr>
        <xdr:cNvPr id="201" name="テキスト ボックス 200"/>
        <xdr:cNvSpPr txBox="1"/>
      </xdr:nvSpPr>
      <xdr:spPr>
        <a:xfrm>
          <a:off x="2641111" y="126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154051</xdr:rowOff>
    </xdr:from>
    <xdr:to>
      <xdr:col>3</xdr:col>
      <xdr:colOff>3175</xdr:colOff>
      <xdr:row>77</xdr:row>
      <xdr:rowOff>84201</xdr:rowOff>
    </xdr:to>
    <xdr:sp macro="" textlink="">
      <xdr:nvSpPr>
        <xdr:cNvPr id="202" name="円/楕円 201"/>
        <xdr:cNvSpPr/>
      </xdr:nvSpPr>
      <xdr:spPr>
        <a:xfrm>
          <a:off x="1968500" y="131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75328</xdr:rowOff>
    </xdr:from>
    <xdr:ext cx="469744" cy="259045"/>
    <xdr:sp macro="" textlink="">
      <xdr:nvSpPr>
        <xdr:cNvPr id="203" name="テキスト ボックス 202"/>
        <xdr:cNvSpPr txBox="1"/>
      </xdr:nvSpPr>
      <xdr:spPr>
        <a:xfrm>
          <a:off x="1784427" y="132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1270</xdr:rowOff>
    </xdr:from>
    <xdr:to>
      <xdr:col>1</xdr:col>
      <xdr:colOff>485775</xdr:colOff>
      <xdr:row>75</xdr:row>
      <xdr:rowOff>102870</xdr:rowOff>
    </xdr:to>
    <xdr:sp macro="" textlink="">
      <xdr:nvSpPr>
        <xdr:cNvPr id="204" name="円/楕円 203"/>
        <xdr:cNvSpPr/>
      </xdr:nvSpPr>
      <xdr:spPr>
        <a:xfrm>
          <a:off x="1079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119397</xdr:rowOff>
    </xdr:from>
    <xdr:ext cx="534377" cy="259045"/>
    <xdr:sp macro="" textlink="">
      <xdr:nvSpPr>
        <xdr:cNvPr id="205" name="テキスト ボックス 204"/>
        <xdr:cNvSpPr txBox="1"/>
      </xdr:nvSpPr>
      <xdr:spPr>
        <a:xfrm>
          <a:off x="863111" y="126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44272</xdr:rowOff>
    </xdr:from>
    <xdr:to>
      <xdr:col>6</xdr:col>
      <xdr:colOff>511175</xdr:colOff>
      <xdr:row>95</xdr:row>
      <xdr:rowOff>138354</xdr:rowOff>
    </xdr:to>
    <xdr:cxnSp macro="">
      <xdr:nvCxnSpPr>
        <xdr:cNvPr id="235" name="直線コネクタ 234"/>
        <xdr:cNvCxnSpPr/>
      </xdr:nvCxnSpPr>
      <xdr:spPr>
        <a:xfrm flipV="1">
          <a:off x="3797300" y="16332022"/>
          <a:ext cx="838200" cy="9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138354</xdr:rowOff>
    </xdr:from>
    <xdr:to>
      <xdr:col>5</xdr:col>
      <xdr:colOff>358775</xdr:colOff>
      <xdr:row>95</xdr:row>
      <xdr:rowOff>147662</xdr:rowOff>
    </xdr:to>
    <xdr:cxnSp macro="">
      <xdr:nvCxnSpPr>
        <xdr:cNvPr id="238" name="直線コネクタ 237"/>
        <xdr:cNvCxnSpPr/>
      </xdr:nvCxnSpPr>
      <xdr:spPr>
        <a:xfrm flipV="1">
          <a:off x="2908300" y="1642610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147662</xdr:rowOff>
    </xdr:from>
    <xdr:to>
      <xdr:col>4</xdr:col>
      <xdr:colOff>155575</xdr:colOff>
      <xdr:row>96</xdr:row>
      <xdr:rowOff>58725</xdr:rowOff>
    </xdr:to>
    <xdr:cxnSp macro="">
      <xdr:nvCxnSpPr>
        <xdr:cNvPr id="241" name="直線コネクタ 240"/>
        <xdr:cNvCxnSpPr/>
      </xdr:nvCxnSpPr>
      <xdr:spPr>
        <a:xfrm flipV="1">
          <a:off x="2019300" y="16435412"/>
          <a:ext cx="8890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58725</xdr:rowOff>
    </xdr:from>
    <xdr:to>
      <xdr:col>2</xdr:col>
      <xdr:colOff>638175</xdr:colOff>
      <xdr:row>96</xdr:row>
      <xdr:rowOff>97447</xdr:rowOff>
    </xdr:to>
    <xdr:cxnSp macro="">
      <xdr:nvCxnSpPr>
        <xdr:cNvPr id="244" name="直線コネクタ 243"/>
        <xdr:cNvCxnSpPr/>
      </xdr:nvCxnSpPr>
      <xdr:spPr>
        <a:xfrm flipV="1">
          <a:off x="1130300" y="1651792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164922</xdr:rowOff>
    </xdr:from>
    <xdr:to>
      <xdr:col>6</xdr:col>
      <xdr:colOff>561975</xdr:colOff>
      <xdr:row>95</xdr:row>
      <xdr:rowOff>95072</xdr:rowOff>
    </xdr:to>
    <xdr:sp macro="" textlink="">
      <xdr:nvSpPr>
        <xdr:cNvPr id="254" name="円/楕円 253"/>
        <xdr:cNvSpPr/>
      </xdr:nvSpPr>
      <xdr:spPr>
        <a:xfrm>
          <a:off x="4584700" y="16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16349</xdr:rowOff>
    </xdr:from>
    <xdr:ext cx="534377" cy="259045"/>
    <xdr:sp macro="" textlink="">
      <xdr:nvSpPr>
        <xdr:cNvPr id="255" name="扶助費該当値テキスト"/>
        <xdr:cNvSpPr txBox="1"/>
      </xdr:nvSpPr>
      <xdr:spPr>
        <a:xfrm>
          <a:off x="4686300" y="161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87554</xdr:rowOff>
    </xdr:from>
    <xdr:to>
      <xdr:col>5</xdr:col>
      <xdr:colOff>409575</xdr:colOff>
      <xdr:row>96</xdr:row>
      <xdr:rowOff>17704</xdr:rowOff>
    </xdr:to>
    <xdr:sp macro="" textlink="">
      <xdr:nvSpPr>
        <xdr:cNvPr id="256" name="円/楕円 255"/>
        <xdr:cNvSpPr/>
      </xdr:nvSpPr>
      <xdr:spPr>
        <a:xfrm>
          <a:off x="3746500" y="163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34231</xdr:rowOff>
    </xdr:from>
    <xdr:ext cx="534377" cy="259045"/>
    <xdr:sp macro="" textlink="">
      <xdr:nvSpPr>
        <xdr:cNvPr id="257" name="テキスト ボックス 256"/>
        <xdr:cNvSpPr txBox="1"/>
      </xdr:nvSpPr>
      <xdr:spPr>
        <a:xfrm>
          <a:off x="3530111" y="161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96862</xdr:rowOff>
    </xdr:from>
    <xdr:to>
      <xdr:col>4</xdr:col>
      <xdr:colOff>206375</xdr:colOff>
      <xdr:row>96</xdr:row>
      <xdr:rowOff>27012</xdr:rowOff>
    </xdr:to>
    <xdr:sp macro="" textlink="">
      <xdr:nvSpPr>
        <xdr:cNvPr id="258" name="円/楕円 257"/>
        <xdr:cNvSpPr/>
      </xdr:nvSpPr>
      <xdr:spPr>
        <a:xfrm>
          <a:off x="2857500" y="163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43539</xdr:rowOff>
    </xdr:from>
    <xdr:ext cx="534377" cy="259045"/>
    <xdr:sp macro="" textlink="">
      <xdr:nvSpPr>
        <xdr:cNvPr id="259" name="テキスト ボックス 258"/>
        <xdr:cNvSpPr txBox="1"/>
      </xdr:nvSpPr>
      <xdr:spPr>
        <a:xfrm>
          <a:off x="2641111" y="161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7925</xdr:rowOff>
    </xdr:from>
    <xdr:to>
      <xdr:col>3</xdr:col>
      <xdr:colOff>3175</xdr:colOff>
      <xdr:row>96</xdr:row>
      <xdr:rowOff>109525</xdr:rowOff>
    </xdr:to>
    <xdr:sp macro="" textlink="">
      <xdr:nvSpPr>
        <xdr:cNvPr id="260" name="円/楕円 259"/>
        <xdr:cNvSpPr/>
      </xdr:nvSpPr>
      <xdr:spPr>
        <a:xfrm>
          <a:off x="1968500" y="164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126052</xdr:rowOff>
    </xdr:from>
    <xdr:ext cx="534377" cy="259045"/>
    <xdr:sp macro="" textlink="">
      <xdr:nvSpPr>
        <xdr:cNvPr id="261" name="テキスト ボックス 260"/>
        <xdr:cNvSpPr txBox="1"/>
      </xdr:nvSpPr>
      <xdr:spPr>
        <a:xfrm>
          <a:off x="1752111" y="162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46647</xdr:rowOff>
    </xdr:from>
    <xdr:to>
      <xdr:col>1</xdr:col>
      <xdr:colOff>485775</xdr:colOff>
      <xdr:row>96</xdr:row>
      <xdr:rowOff>148247</xdr:rowOff>
    </xdr:to>
    <xdr:sp macro="" textlink="">
      <xdr:nvSpPr>
        <xdr:cNvPr id="262" name="円/楕円 261"/>
        <xdr:cNvSpPr/>
      </xdr:nvSpPr>
      <xdr:spPr>
        <a:xfrm>
          <a:off x="1079500" y="165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164774</xdr:rowOff>
    </xdr:from>
    <xdr:ext cx="534377" cy="259045"/>
    <xdr:sp macro="" textlink="">
      <xdr:nvSpPr>
        <xdr:cNvPr id="263" name="テキスト ボックス 262"/>
        <xdr:cNvSpPr txBox="1"/>
      </xdr:nvSpPr>
      <xdr:spPr>
        <a:xfrm>
          <a:off x="863111" y="16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33744</xdr:rowOff>
    </xdr:from>
    <xdr:to>
      <xdr:col>15</xdr:col>
      <xdr:colOff>180975</xdr:colOff>
      <xdr:row>37</xdr:row>
      <xdr:rowOff>93157</xdr:rowOff>
    </xdr:to>
    <xdr:cxnSp macro="">
      <xdr:nvCxnSpPr>
        <xdr:cNvPr id="292" name="直線コネクタ 291"/>
        <xdr:cNvCxnSpPr/>
      </xdr:nvCxnSpPr>
      <xdr:spPr>
        <a:xfrm>
          <a:off x="9639300" y="6377394"/>
          <a:ext cx="838200" cy="5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11059</xdr:rowOff>
    </xdr:from>
    <xdr:to>
      <xdr:col>14</xdr:col>
      <xdr:colOff>28575</xdr:colOff>
      <xdr:row>37</xdr:row>
      <xdr:rowOff>33744</xdr:rowOff>
    </xdr:to>
    <xdr:cxnSp macro="">
      <xdr:nvCxnSpPr>
        <xdr:cNvPr id="295" name="直線コネクタ 294"/>
        <xdr:cNvCxnSpPr/>
      </xdr:nvCxnSpPr>
      <xdr:spPr>
        <a:xfrm>
          <a:off x="8750300" y="6354709"/>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7550</xdr:rowOff>
    </xdr:from>
    <xdr:to>
      <xdr:col>12</xdr:col>
      <xdr:colOff>511175</xdr:colOff>
      <xdr:row>37</xdr:row>
      <xdr:rowOff>11059</xdr:rowOff>
    </xdr:to>
    <xdr:cxnSp macro="">
      <xdr:nvCxnSpPr>
        <xdr:cNvPr id="298" name="直線コネクタ 297"/>
        <xdr:cNvCxnSpPr/>
      </xdr:nvCxnSpPr>
      <xdr:spPr>
        <a:xfrm>
          <a:off x="7861300" y="6351200"/>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7550</xdr:rowOff>
    </xdr:from>
    <xdr:to>
      <xdr:col>11</xdr:col>
      <xdr:colOff>307975</xdr:colOff>
      <xdr:row>37</xdr:row>
      <xdr:rowOff>48100</xdr:rowOff>
    </xdr:to>
    <xdr:cxnSp macro="">
      <xdr:nvCxnSpPr>
        <xdr:cNvPr id="301" name="直線コネクタ 300"/>
        <xdr:cNvCxnSpPr/>
      </xdr:nvCxnSpPr>
      <xdr:spPr>
        <a:xfrm flipV="1">
          <a:off x="6972300" y="6351200"/>
          <a:ext cx="889000" cy="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42357</xdr:rowOff>
    </xdr:from>
    <xdr:to>
      <xdr:col>15</xdr:col>
      <xdr:colOff>231775</xdr:colOff>
      <xdr:row>37</xdr:row>
      <xdr:rowOff>143957</xdr:rowOff>
    </xdr:to>
    <xdr:sp macro="" textlink="">
      <xdr:nvSpPr>
        <xdr:cNvPr id="311" name="円/楕円 310"/>
        <xdr:cNvSpPr/>
      </xdr:nvSpPr>
      <xdr:spPr>
        <a:xfrm>
          <a:off x="10426700" y="63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128734</xdr:rowOff>
    </xdr:from>
    <xdr:ext cx="534377" cy="259045"/>
    <xdr:sp macro="" textlink="">
      <xdr:nvSpPr>
        <xdr:cNvPr id="312" name="補助費等該当値テキスト"/>
        <xdr:cNvSpPr txBox="1"/>
      </xdr:nvSpPr>
      <xdr:spPr>
        <a:xfrm>
          <a:off x="10528300" y="63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154394</xdr:rowOff>
    </xdr:from>
    <xdr:to>
      <xdr:col>14</xdr:col>
      <xdr:colOff>79375</xdr:colOff>
      <xdr:row>37</xdr:row>
      <xdr:rowOff>84544</xdr:rowOff>
    </xdr:to>
    <xdr:sp macro="" textlink="">
      <xdr:nvSpPr>
        <xdr:cNvPr id="313" name="円/楕円 312"/>
        <xdr:cNvSpPr/>
      </xdr:nvSpPr>
      <xdr:spPr>
        <a:xfrm>
          <a:off x="9588500" y="63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75671</xdr:rowOff>
    </xdr:from>
    <xdr:ext cx="534377" cy="259045"/>
    <xdr:sp macro="" textlink="">
      <xdr:nvSpPr>
        <xdr:cNvPr id="314" name="テキスト ボックス 313"/>
        <xdr:cNvSpPr txBox="1"/>
      </xdr:nvSpPr>
      <xdr:spPr>
        <a:xfrm>
          <a:off x="9372111" y="64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131709</xdr:rowOff>
    </xdr:from>
    <xdr:to>
      <xdr:col>12</xdr:col>
      <xdr:colOff>561975</xdr:colOff>
      <xdr:row>37</xdr:row>
      <xdr:rowOff>61859</xdr:rowOff>
    </xdr:to>
    <xdr:sp macro="" textlink="">
      <xdr:nvSpPr>
        <xdr:cNvPr id="315" name="円/楕円 314"/>
        <xdr:cNvSpPr/>
      </xdr:nvSpPr>
      <xdr:spPr>
        <a:xfrm>
          <a:off x="8699500" y="63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52986</xdr:rowOff>
    </xdr:from>
    <xdr:ext cx="534377" cy="259045"/>
    <xdr:sp macro="" textlink="">
      <xdr:nvSpPr>
        <xdr:cNvPr id="316" name="テキスト ボックス 315"/>
        <xdr:cNvSpPr txBox="1"/>
      </xdr:nvSpPr>
      <xdr:spPr>
        <a:xfrm>
          <a:off x="8483111" y="63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128200</xdr:rowOff>
    </xdr:from>
    <xdr:to>
      <xdr:col>11</xdr:col>
      <xdr:colOff>358775</xdr:colOff>
      <xdr:row>37</xdr:row>
      <xdr:rowOff>58350</xdr:rowOff>
    </xdr:to>
    <xdr:sp macro="" textlink="">
      <xdr:nvSpPr>
        <xdr:cNvPr id="317" name="円/楕円 316"/>
        <xdr:cNvSpPr/>
      </xdr:nvSpPr>
      <xdr:spPr>
        <a:xfrm>
          <a:off x="7810500" y="63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74877</xdr:rowOff>
    </xdr:from>
    <xdr:ext cx="534377" cy="259045"/>
    <xdr:sp macro="" textlink="">
      <xdr:nvSpPr>
        <xdr:cNvPr id="318" name="テキスト ボックス 317"/>
        <xdr:cNvSpPr txBox="1"/>
      </xdr:nvSpPr>
      <xdr:spPr>
        <a:xfrm>
          <a:off x="7594111" y="607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168750</xdr:rowOff>
    </xdr:from>
    <xdr:to>
      <xdr:col>10</xdr:col>
      <xdr:colOff>155575</xdr:colOff>
      <xdr:row>37</xdr:row>
      <xdr:rowOff>98900</xdr:rowOff>
    </xdr:to>
    <xdr:sp macro="" textlink="">
      <xdr:nvSpPr>
        <xdr:cNvPr id="319" name="円/楕円 318"/>
        <xdr:cNvSpPr/>
      </xdr:nvSpPr>
      <xdr:spPr>
        <a:xfrm>
          <a:off x="6921500" y="63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90027</xdr:rowOff>
    </xdr:from>
    <xdr:ext cx="534377" cy="259045"/>
    <xdr:sp macro="" textlink="">
      <xdr:nvSpPr>
        <xdr:cNvPr id="320" name="テキスト ボックス 319"/>
        <xdr:cNvSpPr txBox="1"/>
      </xdr:nvSpPr>
      <xdr:spPr>
        <a:xfrm>
          <a:off x="6705111" y="64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165017</xdr:rowOff>
    </xdr:from>
    <xdr:to>
      <xdr:col>15</xdr:col>
      <xdr:colOff>180975</xdr:colOff>
      <xdr:row>59</xdr:row>
      <xdr:rowOff>3464</xdr:rowOff>
    </xdr:to>
    <xdr:cxnSp macro="">
      <xdr:nvCxnSpPr>
        <xdr:cNvPr id="349" name="直線コネクタ 348"/>
        <xdr:cNvCxnSpPr/>
      </xdr:nvCxnSpPr>
      <xdr:spPr>
        <a:xfrm flipV="1">
          <a:off x="9639300" y="10109117"/>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734</xdr:rowOff>
    </xdr:from>
    <xdr:to>
      <xdr:col>14</xdr:col>
      <xdr:colOff>28575</xdr:colOff>
      <xdr:row>59</xdr:row>
      <xdr:rowOff>3464</xdr:rowOff>
    </xdr:to>
    <xdr:cxnSp macro="">
      <xdr:nvCxnSpPr>
        <xdr:cNvPr id="352" name="直線コネクタ 351"/>
        <xdr:cNvCxnSpPr/>
      </xdr:nvCxnSpPr>
      <xdr:spPr>
        <a:xfrm>
          <a:off x="8750300" y="10116284"/>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155013</xdr:rowOff>
    </xdr:from>
    <xdr:to>
      <xdr:col>12</xdr:col>
      <xdr:colOff>511175</xdr:colOff>
      <xdr:row>59</xdr:row>
      <xdr:rowOff>734</xdr:rowOff>
    </xdr:to>
    <xdr:cxnSp macro="">
      <xdr:nvCxnSpPr>
        <xdr:cNvPr id="355" name="直線コネクタ 354"/>
        <xdr:cNvCxnSpPr/>
      </xdr:nvCxnSpPr>
      <xdr:spPr>
        <a:xfrm>
          <a:off x="7861300" y="10099113"/>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155013</xdr:rowOff>
    </xdr:from>
    <xdr:to>
      <xdr:col>11</xdr:col>
      <xdr:colOff>307975</xdr:colOff>
      <xdr:row>59</xdr:row>
      <xdr:rowOff>5528</xdr:rowOff>
    </xdr:to>
    <xdr:cxnSp macro="">
      <xdr:nvCxnSpPr>
        <xdr:cNvPr id="358" name="直線コネクタ 357"/>
        <xdr:cNvCxnSpPr/>
      </xdr:nvCxnSpPr>
      <xdr:spPr>
        <a:xfrm flipV="1">
          <a:off x="6972300" y="10099113"/>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114217</xdr:rowOff>
    </xdr:from>
    <xdr:to>
      <xdr:col>15</xdr:col>
      <xdr:colOff>231775</xdr:colOff>
      <xdr:row>59</xdr:row>
      <xdr:rowOff>44367</xdr:rowOff>
    </xdr:to>
    <xdr:sp macro="" textlink="">
      <xdr:nvSpPr>
        <xdr:cNvPr id="368" name="円/楕円 367"/>
        <xdr:cNvSpPr/>
      </xdr:nvSpPr>
      <xdr:spPr>
        <a:xfrm>
          <a:off x="10426700" y="100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124114</xdr:rowOff>
    </xdr:from>
    <xdr:to>
      <xdr:col>14</xdr:col>
      <xdr:colOff>79375</xdr:colOff>
      <xdr:row>59</xdr:row>
      <xdr:rowOff>54264</xdr:rowOff>
    </xdr:to>
    <xdr:sp macro="" textlink="">
      <xdr:nvSpPr>
        <xdr:cNvPr id="370" name="円/楕円 369"/>
        <xdr:cNvSpPr/>
      </xdr:nvSpPr>
      <xdr:spPr>
        <a:xfrm>
          <a:off x="9588500" y="100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45391</xdr:rowOff>
    </xdr:from>
    <xdr:ext cx="534377" cy="259045"/>
    <xdr:sp macro="" textlink="">
      <xdr:nvSpPr>
        <xdr:cNvPr id="371" name="テキスト ボックス 370"/>
        <xdr:cNvSpPr txBox="1"/>
      </xdr:nvSpPr>
      <xdr:spPr>
        <a:xfrm>
          <a:off x="9372111" y="101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121384</xdr:rowOff>
    </xdr:from>
    <xdr:to>
      <xdr:col>12</xdr:col>
      <xdr:colOff>561975</xdr:colOff>
      <xdr:row>59</xdr:row>
      <xdr:rowOff>51534</xdr:rowOff>
    </xdr:to>
    <xdr:sp macro="" textlink="">
      <xdr:nvSpPr>
        <xdr:cNvPr id="372" name="円/楕円 371"/>
        <xdr:cNvSpPr/>
      </xdr:nvSpPr>
      <xdr:spPr>
        <a:xfrm>
          <a:off x="8699500" y="10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42661</xdr:rowOff>
    </xdr:from>
    <xdr:ext cx="534377" cy="259045"/>
    <xdr:sp macro="" textlink="">
      <xdr:nvSpPr>
        <xdr:cNvPr id="373" name="テキスト ボックス 372"/>
        <xdr:cNvSpPr txBox="1"/>
      </xdr:nvSpPr>
      <xdr:spPr>
        <a:xfrm>
          <a:off x="8483111" y="101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104213</xdr:rowOff>
    </xdr:from>
    <xdr:to>
      <xdr:col>11</xdr:col>
      <xdr:colOff>358775</xdr:colOff>
      <xdr:row>59</xdr:row>
      <xdr:rowOff>34363</xdr:rowOff>
    </xdr:to>
    <xdr:sp macro="" textlink="">
      <xdr:nvSpPr>
        <xdr:cNvPr id="374" name="円/楕円 373"/>
        <xdr:cNvSpPr/>
      </xdr:nvSpPr>
      <xdr:spPr>
        <a:xfrm>
          <a:off x="7810500" y="100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25490</xdr:rowOff>
    </xdr:from>
    <xdr:ext cx="534377" cy="259045"/>
    <xdr:sp macro="" textlink="">
      <xdr:nvSpPr>
        <xdr:cNvPr id="375" name="テキスト ボックス 374"/>
        <xdr:cNvSpPr txBox="1"/>
      </xdr:nvSpPr>
      <xdr:spPr>
        <a:xfrm>
          <a:off x="7594111" y="1014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126178</xdr:rowOff>
    </xdr:from>
    <xdr:to>
      <xdr:col>10</xdr:col>
      <xdr:colOff>155575</xdr:colOff>
      <xdr:row>59</xdr:row>
      <xdr:rowOff>56328</xdr:rowOff>
    </xdr:to>
    <xdr:sp macro="" textlink="">
      <xdr:nvSpPr>
        <xdr:cNvPr id="376" name="円/楕円 375"/>
        <xdr:cNvSpPr/>
      </xdr:nvSpPr>
      <xdr:spPr>
        <a:xfrm>
          <a:off x="6921500" y="100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47455</xdr:rowOff>
    </xdr:from>
    <xdr:ext cx="534377" cy="259045"/>
    <xdr:sp macro="" textlink="">
      <xdr:nvSpPr>
        <xdr:cNvPr id="377" name="テキスト ボックス 376"/>
        <xdr:cNvSpPr txBox="1"/>
      </xdr:nvSpPr>
      <xdr:spPr>
        <a:xfrm>
          <a:off x="6705111" y="101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117241</xdr:rowOff>
    </xdr:from>
    <xdr:to>
      <xdr:col>15</xdr:col>
      <xdr:colOff>180975</xdr:colOff>
      <xdr:row>78</xdr:row>
      <xdr:rowOff>128601</xdr:rowOff>
    </xdr:to>
    <xdr:cxnSp macro="">
      <xdr:nvCxnSpPr>
        <xdr:cNvPr id="404" name="直線コネクタ 403"/>
        <xdr:cNvCxnSpPr/>
      </xdr:nvCxnSpPr>
      <xdr:spPr>
        <a:xfrm>
          <a:off x="9639300" y="13490341"/>
          <a:ext cx="8382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98014</xdr:rowOff>
    </xdr:from>
    <xdr:to>
      <xdr:col>14</xdr:col>
      <xdr:colOff>28575</xdr:colOff>
      <xdr:row>78</xdr:row>
      <xdr:rowOff>117241</xdr:rowOff>
    </xdr:to>
    <xdr:cxnSp macro="">
      <xdr:nvCxnSpPr>
        <xdr:cNvPr id="407" name="直線コネクタ 406"/>
        <xdr:cNvCxnSpPr/>
      </xdr:nvCxnSpPr>
      <xdr:spPr>
        <a:xfrm>
          <a:off x="8750300" y="13471114"/>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77801</xdr:rowOff>
    </xdr:from>
    <xdr:to>
      <xdr:col>15</xdr:col>
      <xdr:colOff>231775</xdr:colOff>
      <xdr:row>79</xdr:row>
      <xdr:rowOff>7951</xdr:rowOff>
    </xdr:to>
    <xdr:sp macro="" textlink="">
      <xdr:nvSpPr>
        <xdr:cNvPr id="417" name="円/楕円 416"/>
        <xdr:cNvSpPr/>
      </xdr:nvSpPr>
      <xdr:spPr>
        <a:xfrm>
          <a:off x="10426700" y="134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534377" cy="259045"/>
    <xdr:sp macro="" textlink="">
      <xdr:nvSpPr>
        <xdr:cNvPr id="418" name="普通建設事業費 （ うち新規整備　）該当値テキスト"/>
        <xdr:cNvSpPr txBox="1"/>
      </xdr:nvSpPr>
      <xdr:spPr>
        <a:xfrm>
          <a:off x="10528300" y="134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66441</xdr:rowOff>
    </xdr:from>
    <xdr:to>
      <xdr:col>14</xdr:col>
      <xdr:colOff>79375</xdr:colOff>
      <xdr:row>78</xdr:row>
      <xdr:rowOff>168041</xdr:rowOff>
    </xdr:to>
    <xdr:sp macro="" textlink="">
      <xdr:nvSpPr>
        <xdr:cNvPr id="419" name="円/楕円 418"/>
        <xdr:cNvSpPr/>
      </xdr:nvSpPr>
      <xdr:spPr>
        <a:xfrm>
          <a:off x="9588500" y="134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159168</xdr:rowOff>
    </xdr:from>
    <xdr:ext cx="534377" cy="259045"/>
    <xdr:sp macro="" textlink="">
      <xdr:nvSpPr>
        <xdr:cNvPr id="420" name="テキスト ボックス 419"/>
        <xdr:cNvSpPr txBox="1"/>
      </xdr:nvSpPr>
      <xdr:spPr>
        <a:xfrm>
          <a:off x="9372111" y="135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47214</xdr:rowOff>
    </xdr:from>
    <xdr:to>
      <xdr:col>12</xdr:col>
      <xdr:colOff>561975</xdr:colOff>
      <xdr:row>78</xdr:row>
      <xdr:rowOff>148814</xdr:rowOff>
    </xdr:to>
    <xdr:sp macro="" textlink="">
      <xdr:nvSpPr>
        <xdr:cNvPr id="421" name="円/楕円 420"/>
        <xdr:cNvSpPr/>
      </xdr:nvSpPr>
      <xdr:spPr>
        <a:xfrm>
          <a:off x="8699500" y="134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139941</xdr:rowOff>
    </xdr:from>
    <xdr:ext cx="534377" cy="259045"/>
    <xdr:sp macro="" textlink="">
      <xdr:nvSpPr>
        <xdr:cNvPr id="422" name="テキスト ボックス 421"/>
        <xdr:cNvSpPr txBox="1"/>
      </xdr:nvSpPr>
      <xdr:spPr>
        <a:xfrm>
          <a:off x="8483111" y="135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67222</xdr:rowOff>
    </xdr:from>
    <xdr:to>
      <xdr:col>15</xdr:col>
      <xdr:colOff>180975</xdr:colOff>
      <xdr:row>97</xdr:row>
      <xdr:rowOff>45825</xdr:rowOff>
    </xdr:to>
    <xdr:cxnSp macro="">
      <xdr:nvCxnSpPr>
        <xdr:cNvPr id="447" name="直線コネクタ 446"/>
        <xdr:cNvCxnSpPr/>
      </xdr:nvCxnSpPr>
      <xdr:spPr>
        <a:xfrm flipV="1">
          <a:off x="9639300" y="16526422"/>
          <a:ext cx="838200" cy="1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45825</xdr:rowOff>
    </xdr:from>
    <xdr:to>
      <xdr:col>14</xdr:col>
      <xdr:colOff>28575</xdr:colOff>
      <xdr:row>97</xdr:row>
      <xdr:rowOff>135860</xdr:rowOff>
    </xdr:to>
    <xdr:cxnSp macro="">
      <xdr:nvCxnSpPr>
        <xdr:cNvPr id="450" name="直線コネクタ 449"/>
        <xdr:cNvCxnSpPr/>
      </xdr:nvCxnSpPr>
      <xdr:spPr>
        <a:xfrm flipV="1">
          <a:off x="8750300" y="16676475"/>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16422</xdr:rowOff>
    </xdr:from>
    <xdr:to>
      <xdr:col>15</xdr:col>
      <xdr:colOff>231775</xdr:colOff>
      <xdr:row>96</xdr:row>
      <xdr:rowOff>118022</xdr:rowOff>
    </xdr:to>
    <xdr:sp macro="" textlink="">
      <xdr:nvSpPr>
        <xdr:cNvPr id="460" name="円/楕円 459"/>
        <xdr:cNvSpPr/>
      </xdr:nvSpPr>
      <xdr:spPr>
        <a:xfrm>
          <a:off x="10426700" y="164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166299</xdr:rowOff>
    </xdr:from>
    <xdr:ext cx="534377" cy="259045"/>
    <xdr:sp macro="" textlink="">
      <xdr:nvSpPr>
        <xdr:cNvPr id="461" name="普通建設事業費 （ うち更新整備　）該当値テキスト"/>
        <xdr:cNvSpPr txBox="1"/>
      </xdr:nvSpPr>
      <xdr:spPr>
        <a:xfrm>
          <a:off x="10528300" y="1645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166475</xdr:rowOff>
    </xdr:from>
    <xdr:to>
      <xdr:col>14</xdr:col>
      <xdr:colOff>79375</xdr:colOff>
      <xdr:row>97</xdr:row>
      <xdr:rowOff>96625</xdr:rowOff>
    </xdr:to>
    <xdr:sp macro="" textlink="">
      <xdr:nvSpPr>
        <xdr:cNvPr id="462" name="円/楕円 461"/>
        <xdr:cNvSpPr/>
      </xdr:nvSpPr>
      <xdr:spPr>
        <a:xfrm>
          <a:off x="9588500" y="166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87752</xdr:rowOff>
    </xdr:from>
    <xdr:ext cx="534377" cy="259045"/>
    <xdr:sp macro="" textlink="">
      <xdr:nvSpPr>
        <xdr:cNvPr id="463" name="テキスト ボックス 462"/>
        <xdr:cNvSpPr txBox="1"/>
      </xdr:nvSpPr>
      <xdr:spPr>
        <a:xfrm>
          <a:off x="9372111" y="167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85060</xdr:rowOff>
    </xdr:from>
    <xdr:to>
      <xdr:col>12</xdr:col>
      <xdr:colOff>561975</xdr:colOff>
      <xdr:row>98</xdr:row>
      <xdr:rowOff>15210</xdr:rowOff>
    </xdr:to>
    <xdr:sp macro="" textlink="">
      <xdr:nvSpPr>
        <xdr:cNvPr id="464" name="円/楕円 463"/>
        <xdr:cNvSpPr/>
      </xdr:nvSpPr>
      <xdr:spPr>
        <a:xfrm>
          <a:off x="8699500" y="167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6337</xdr:rowOff>
    </xdr:from>
    <xdr:ext cx="534377" cy="259045"/>
    <xdr:sp macro="" textlink="">
      <xdr:nvSpPr>
        <xdr:cNvPr id="465" name="テキスト ボックス 464"/>
        <xdr:cNvSpPr txBox="1"/>
      </xdr:nvSpPr>
      <xdr:spPr>
        <a:xfrm>
          <a:off x="8483111" y="168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162057</xdr:rowOff>
    </xdr:from>
    <xdr:to>
      <xdr:col>23</xdr:col>
      <xdr:colOff>517525</xdr:colOff>
      <xdr:row>39</xdr:row>
      <xdr:rowOff>35405</xdr:rowOff>
    </xdr:to>
    <xdr:cxnSp macro="">
      <xdr:nvCxnSpPr>
        <xdr:cNvPr id="494" name="直線コネクタ 493"/>
        <xdr:cNvCxnSpPr/>
      </xdr:nvCxnSpPr>
      <xdr:spPr>
        <a:xfrm flipV="1">
          <a:off x="15481300" y="6677157"/>
          <a:ext cx="838200" cy="4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25370</xdr:rowOff>
    </xdr:from>
    <xdr:to>
      <xdr:col>22</xdr:col>
      <xdr:colOff>365125</xdr:colOff>
      <xdr:row>39</xdr:row>
      <xdr:rowOff>35405</xdr:rowOff>
    </xdr:to>
    <xdr:cxnSp macro="">
      <xdr:nvCxnSpPr>
        <xdr:cNvPr id="497" name="直線コネクタ 496"/>
        <xdr:cNvCxnSpPr/>
      </xdr:nvCxnSpPr>
      <xdr:spPr>
        <a:xfrm>
          <a:off x="14592300" y="6711920"/>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25370</xdr:rowOff>
    </xdr:from>
    <xdr:to>
      <xdr:col>21</xdr:col>
      <xdr:colOff>161925</xdr:colOff>
      <xdr:row>39</xdr:row>
      <xdr:rowOff>38659</xdr:rowOff>
    </xdr:to>
    <xdr:cxnSp macro="">
      <xdr:nvCxnSpPr>
        <xdr:cNvPr id="500" name="直線コネクタ 499"/>
        <xdr:cNvCxnSpPr/>
      </xdr:nvCxnSpPr>
      <xdr:spPr>
        <a:xfrm flipV="1">
          <a:off x="13703300" y="6711920"/>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38659</xdr:rowOff>
    </xdr:from>
    <xdr:to>
      <xdr:col>19</xdr:col>
      <xdr:colOff>644525</xdr:colOff>
      <xdr:row>39</xdr:row>
      <xdr:rowOff>44442</xdr:rowOff>
    </xdr:to>
    <xdr:cxnSp macro="">
      <xdr:nvCxnSpPr>
        <xdr:cNvPr id="503" name="直線コネクタ 502"/>
        <xdr:cNvCxnSpPr/>
      </xdr:nvCxnSpPr>
      <xdr:spPr>
        <a:xfrm flipV="1">
          <a:off x="12814300" y="6725209"/>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111257</xdr:rowOff>
    </xdr:from>
    <xdr:to>
      <xdr:col>23</xdr:col>
      <xdr:colOff>568325</xdr:colOff>
      <xdr:row>39</xdr:row>
      <xdr:rowOff>41407</xdr:rowOff>
    </xdr:to>
    <xdr:sp macro="" textlink="">
      <xdr:nvSpPr>
        <xdr:cNvPr id="513" name="円/楕円 512"/>
        <xdr:cNvSpPr/>
      </xdr:nvSpPr>
      <xdr:spPr>
        <a:xfrm>
          <a:off x="16268700" y="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156055</xdr:rowOff>
    </xdr:from>
    <xdr:to>
      <xdr:col>22</xdr:col>
      <xdr:colOff>415925</xdr:colOff>
      <xdr:row>39</xdr:row>
      <xdr:rowOff>86205</xdr:rowOff>
    </xdr:to>
    <xdr:sp macro="" textlink="">
      <xdr:nvSpPr>
        <xdr:cNvPr id="515" name="円/楕円 514"/>
        <xdr:cNvSpPr/>
      </xdr:nvSpPr>
      <xdr:spPr>
        <a:xfrm>
          <a:off x="15430500" y="66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77332</xdr:rowOff>
    </xdr:from>
    <xdr:ext cx="469744" cy="259045"/>
    <xdr:sp macro="" textlink="">
      <xdr:nvSpPr>
        <xdr:cNvPr id="516" name="テキスト ボックス 515"/>
        <xdr:cNvSpPr txBox="1"/>
      </xdr:nvSpPr>
      <xdr:spPr>
        <a:xfrm>
          <a:off x="15246427" y="676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146020</xdr:rowOff>
    </xdr:from>
    <xdr:to>
      <xdr:col>21</xdr:col>
      <xdr:colOff>212725</xdr:colOff>
      <xdr:row>39</xdr:row>
      <xdr:rowOff>76170</xdr:rowOff>
    </xdr:to>
    <xdr:sp macro="" textlink="">
      <xdr:nvSpPr>
        <xdr:cNvPr id="517" name="円/楕円 516"/>
        <xdr:cNvSpPr/>
      </xdr:nvSpPr>
      <xdr:spPr>
        <a:xfrm>
          <a:off x="14541500" y="66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67297</xdr:rowOff>
    </xdr:from>
    <xdr:ext cx="469744" cy="259045"/>
    <xdr:sp macro="" textlink="">
      <xdr:nvSpPr>
        <xdr:cNvPr id="518" name="テキスト ボックス 517"/>
        <xdr:cNvSpPr txBox="1"/>
      </xdr:nvSpPr>
      <xdr:spPr>
        <a:xfrm>
          <a:off x="14357427" y="675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159309</xdr:rowOff>
    </xdr:from>
    <xdr:to>
      <xdr:col>20</xdr:col>
      <xdr:colOff>9525</xdr:colOff>
      <xdr:row>39</xdr:row>
      <xdr:rowOff>89459</xdr:rowOff>
    </xdr:to>
    <xdr:sp macro="" textlink="">
      <xdr:nvSpPr>
        <xdr:cNvPr id="519" name="円/楕円 518"/>
        <xdr:cNvSpPr/>
      </xdr:nvSpPr>
      <xdr:spPr>
        <a:xfrm>
          <a:off x="136525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80586</xdr:rowOff>
    </xdr:from>
    <xdr:ext cx="378565" cy="259045"/>
    <xdr:sp macro="" textlink="">
      <xdr:nvSpPr>
        <xdr:cNvPr id="520" name="テキスト ボックス 519"/>
        <xdr:cNvSpPr txBox="1"/>
      </xdr:nvSpPr>
      <xdr:spPr>
        <a:xfrm>
          <a:off x="13514017" y="67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165092</xdr:rowOff>
    </xdr:from>
    <xdr:to>
      <xdr:col>18</xdr:col>
      <xdr:colOff>492125</xdr:colOff>
      <xdr:row>39</xdr:row>
      <xdr:rowOff>95242</xdr:rowOff>
    </xdr:to>
    <xdr:sp macro="" textlink="">
      <xdr:nvSpPr>
        <xdr:cNvPr id="521" name="円/楕円 520"/>
        <xdr:cNvSpPr/>
      </xdr:nvSpPr>
      <xdr:spPr>
        <a:xfrm>
          <a:off x="12763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86369</xdr:rowOff>
    </xdr:from>
    <xdr:ext cx="249299" cy="259045"/>
    <xdr:sp macro="" textlink="">
      <xdr:nvSpPr>
        <xdr:cNvPr id="522" name="テキスト ボックス 521"/>
        <xdr:cNvSpPr txBox="1"/>
      </xdr:nvSpPr>
      <xdr:spPr>
        <a:xfrm>
          <a:off x="12689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75935</xdr:rowOff>
    </xdr:from>
    <xdr:to>
      <xdr:col>23</xdr:col>
      <xdr:colOff>517525</xdr:colOff>
      <xdr:row>77</xdr:row>
      <xdr:rowOff>82362</xdr:rowOff>
    </xdr:to>
    <xdr:cxnSp macro="">
      <xdr:nvCxnSpPr>
        <xdr:cNvPr id="598" name="直線コネクタ 597"/>
        <xdr:cNvCxnSpPr/>
      </xdr:nvCxnSpPr>
      <xdr:spPr>
        <a:xfrm flipV="1">
          <a:off x="15481300" y="13277585"/>
          <a:ext cx="8382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80812</xdr:rowOff>
    </xdr:from>
    <xdr:to>
      <xdr:col>22</xdr:col>
      <xdr:colOff>365125</xdr:colOff>
      <xdr:row>77</xdr:row>
      <xdr:rowOff>82362</xdr:rowOff>
    </xdr:to>
    <xdr:cxnSp macro="">
      <xdr:nvCxnSpPr>
        <xdr:cNvPr id="601" name="直線コネクタ 600"/>
        <xdr:cNvCxnSpPr/>
      </xdr:nvCxnSpPr>
      <xdr:spPr>
        <a:xfrm>
          <a:off x="14592300" y="13282462"/>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76922</xdr:rowOff>
    </xdr:from>
    <xdr:to>
      <xdr:col>21</xdr:col>
      <xdr:colOff>161925</xdr:colOff>
      <xdr:row>77</xdr:row>
      <xdr:rowOff>80812</xdr:rowOff>
    </xdr:to>
    <xdr:cxnSp macro="">
      <xdr:nvCxnSpPr>
        <xdr:cNvPr id="604" name="直線コネクタ 603"/>
        <xdr:cNvCxnSpPr/>
      </xdr:nvCxnSpPr>
      <xdr:spPr>
        <a:xfrm>
          <a:off x="13703300" y="13278572"/>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69067</xdr:rowOff>
    </xdr:from>
    <xdr:to>
      <xdr:col>19</xdr:col>
      <xdr:colOff>644525</xdr:colOff>
      <xdr:row>77</xdr:row>
      <xdr:rowOff>76922</xdr:rowOff>
    </xdr:to>
    <xdr:cxnSp macro="">
      <xdr:nvCxnSpPr>
        <xdr:cNvPr id="607" name="直線コネクタ 606"/>
        <xdr:cNvCxnSpPr/>
      </xdr:nvCxnSpPr>
      <xdr:spPr>
        <a:xfrm>
          <a:off x="12814300" y="13270717"/>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25135</xdr:rowOff>
    </xdr:from>
    <xdr:to>
      <xdr:col>23</xdr:col>
      <xdr:colOff>568325</xdr:colOff>
      <xdr:row>77</xdr:row>
      <xdr:rowOff>126735</xdr:rowOff>
    </xdr:to>
    <xdr:sp macro="" textlink="">
      <xdr:nvSpPr>
        <xdr:cNvPr id="617" name="円/楕円 616"/>
        <xdr:cNvSpPr/>
      </xdr:nvSpPr>
      <xdr:spPr>
        <a:xfrm>
          <a:off x="16268700" y="132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3562</xdr:rowOff>
    </xdr:from>
    <xdr:ext cx="534377" cy="259045"/>
    <xdr:sp macro="" textlink="">
      <xdr:nvSpPr>
        <xdr:cNvPr id="618" name="公債費該当値テキスト"/>
        <xdr:cNvSpPr txBox="1"/>
      </xdr:nvSpPr>
      <xdr:spPr>
        <a:xfrm>
          <a:off x="16370300" y="132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31562</xdr:rowOff>
    </xdr:from>
    <xdr:to>
      <xdr:col>22</xdr:col>
      <xdr:colOff>415925</xdr:colOff>
      <xdr:row>77</xdr:row>
      <xdr:rowOff>133162</xdr:rowOff>
    </xdr:to>
    <xdr:sp macro="" textlink="">
      <xdr:nvSpPr>
        <xdr:cNvPr id="619" name="円/楕円 618"/>
        <xdr:cNvSpPr/>
      </xdr:nvSpPr>
      <xdr:spPr>
        <a:xfrm>
          <a:off x="15430500" y="132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124289</xdr:rowOff>
    </xdr:from>
    <xdr:ext cx="534377" cy="259045"/>
    <xdr:sp macro="" textlink="">
      <xdr:nvSpPr>
        <xdr:cNvPr id="620" name="テキスト ボックス 619"/>
        <xdr:cNvSpPr txBox="1"/>
      </xdr:nvSpPr>
      <xdr:spPr>
        <a:xfrm>
          <a:off x="15214111" y="133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30012</xdr:rowOff>
    </xdr:from>
    <xdr:to>
      <xdr:col>21</xdr:col>
      <xdr:colOff>212725</xdr:colOff>
      <xdr:row>77</xdr:row>
      <xdr:rowOff>131612</xdr:rowOff>
    </xdr:to>
    <xdr:sp macro="" textlink="">
      <xdr:nvSpPr>
        <xdr:cNvPr id="621" name="円/楕円 620"/>
        <xdr:cNvSpPr/>
      </xdr:nvSpPr>
      <xdr:spPr>
        <a:xfrm>
          <a:off x="14541500" y="132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122739</xdr:rowOff>
    </xdr:from>
    <xdr:ext cx="534377" cy="259045"/>
    <xdr:sp macro="" textlink="">
      <xdr:nvSpPr>
        <xdr:cNvPr id="622" name="テキスト ボックス 621"/>
        <xdr:cNvSpPr txBox="1"/>
      </xdr:nvSpPr>
      <xdr:spPr>
        <a:xfrm>
          <a:off x="14325111" y="133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26122</xdr:rowOff>
    </xdr:from>
    <xdr:to>
      <xdr:col>20</xdr:col>
      <xdr:colOff>9525</xdr:colOff>
      <xdr:row>77</xdr:row>
      <xdr:rowOff>127722</xdr:rowOff>
    </xdr:to>
    <xdr:sp macro="" textlink="">
      <xdr:nvSpPr>
        <xdr:cNvPr id="623" name="円/楕円 622"/>
        <xdr:cNvSpPr/>
      </xdr:nvSpPr>
      <xdr:spPr>
        <a:xfrm>
          <a:off x="13652500" y="132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118849</xdr:rowOff>
    </xdr:from>
    <xdr:ext cx="534377" cy="259045"/>
    <xdr:sp macro="" textlink="">
      <xdr:nvSpPr>
        <xdr:cNvPr id="624" name="テキスト ボックス 623"/>
        <xdr:cNvSpPr txBox="1"/>
      </xdr:nvSpPr>
      <xdr:spPr>
        <a:xfrm>
          <a:off x="13436111" y="1332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18267</xdr:rowOff>
    </xdr:from>
    <xdr:to>
      <xdr:col>18</xdr:col>
      <xdr:colOff>492125</xdr:colOff>
      <xdr:row>77</xdr:row>
      <xdr:rowOff>119867</xdr:rowOff>
    </xdr:to>
    <xdr:sp macro="" textlink="">
      <xdr:nvSpPr>
        <xdr:cNvPr id="625" name="円/楕円 624"/>
        <xdr:cNvSpPr/>
      </xdr:nvSpPr>
      <xdr:spPr>
        <a:xfrm>
          <a:off x="12763500" y="132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110994</xdr:rowOff>
    </xdr:from>
    <xdr:ext cx="534377" cy="259045"/>
    <xdr:sp macro="" textlink="">
      <xdr:nvSpPr>
        <xdr:cNvPr id="626" name="テキスト ボックス 625"/>
        <xdr:cNvSpPr txBox="1"/>
      </xdr:nvSpPr>
      <xdr:spPr>
        <a:xfrm>
          <a:off x="12547111" y="133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43159</xdr:rowOff>
    </xdr:from>
    <xdr:to>
      <xdr:col>23</xdr:col>
      <xdr:colOff>517525</xdr:colOff>
      <xdr:row>99</xdr:row>
      <xdr:rowOff>51440</xdr:rowOff>
    </xdr:to>
    <xdr:cxnSp macro="">
      <xdr:nvCxnSpPr>
        <xdr:cNvPr id="657" name="直線コネクタ 656"/>
        <xdr:cNvCxnSpPr/>
      </xdr:nvCxnSpPr>
      <xdr:spPr>
        <a:xfrm flipV="1">
          <a:off x="15481300" y="17016709"/>
          <a:ext cx="838200" cy="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51440</xdr:rowOff>
    </xdr:from>
    <xdr:to>
      <xdr:col>22</xdr:col>
      <xdr:colOff>365125</xdr:colOff>
      <xdr:row>99</xdr:row>
      <xdr:rowOff>74980</xdr:rowOff>
    </xdr:to>
    <xdr:cxnSp macro="">
      <xdr:nvCxnSpPr>
        <xdr:cNvPr id="660" name="直線コネクタ 659"/>
        <xdr:cNvCxnSpPr/>
      </xdr:nvCxnSpPr>
      <xdr:spPr>
        <a:xfrm flipV="1">
          <a:off x="14592300" y="17024990"/>
          <a:ext cx="889000" cy="2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74980</xdr:rowOff>
    </xdr:from>
    <xdr:to>
      <xdr:col>21</xdr:col>
      <xdr:colOff>161925</xdr:colOff>
      <xdr:row>99</xdr:row>
      <xdr:rowOff>89950</xdr:rowOff>
    </xdr:to>
    <xdr:cxnSp macro="">
      <xdr:nvCxnSpPr>
        <xdr:cNvPr id="663" name="直線コネクタ 662"/>
        <xdr:cNvCxnSpPr/>
      </xdr:nvCxnSpPr>
      <xdr:spPr>
        <a:xfrm flipV="1">
          <a:off x="13703300" y="17048530"/>
          <a:ext cx="889000" cy="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78305</xdr:rowOff>
    </xdr:from>
    <xdr:to>
      <xdr:col>19</xdr:col>
      <xdr:colOff>644525</xdr:colOff>
      <xdr:row>99</xdr:row>
      <xdr:rowOff>89950</xdr:rowOff>
    </xdr:to>
    <xdr:cxnSp macro="">
      <xdr:nvCxnSpPr>
        <xdr:cNvPr id="666" name="直線コネクタ 665"/>
        <xdr:cNvCxnSpPr/>
      </xdr:nvCxnSpPr>
      <xdr:spPr>
        <a:xfrm>
          <a:off x="12814300" y="17051855"/>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163809</xdr:rowOff>
    </xdr:from>
    <xdr:to>
      <xdr:col>23</xdr:col>
      <xdr:colOff>568325</xdr:colOff>
      <xdr:row>99</xdr:row>
      <xdr:rowOff>93959</xdr:rowOff>
    </xdr:to>
    <xdr:sp macro="" textlink="">
      <xdr:nvSpPr>
        <xdr:cNvPr id="676" name="円/楕円 675"/>
        <xdr:cNvSpPr/>
      </xdr:nvSpPr>
      <xdr:spPr>
        <a:xfrm>
          <a:off x="16268700" y="169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640</xdr:rowOff>
    </xdr:from>
    <xdr:to>
      <xdr:col>22</xdr:col>
      <xdr:colOff>415925</xdr:colOff>
      <xdr:row>99</xdr:row>
      <xdr:rowOff>102240</xdr:rowOff>
    </xdr:to>
    <xdr:sp macro="" textlink="">
      <xdr:nvSpPr>
        <xdr:cNvPr id="678" name="円/楕円 677"/>
        <xdr:cNvSpPr/>
      </xdr:nvSpPr>
      <xdr:spPr>
        <a:xfrm>
          <a:off x="15430500" y="169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93367</xdr:rowOff>
    </xdr:from>
    <xdr:ext cx="534377" cy="259045"/>
    <xdr:sp macro="" textlink="">
      <xdr:nvSpPr>
        <xdr:cNvPr id="679" name="テキスト ボックス 678"/>
        <xdr:cNvSpPr txBox="1"/>
      </xdr:nvSpPr>
      <xdr:spPr>
        <a:xfrm>
          <a:off x="15214111" y="170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24180</xdr:rowOff>
    </xdr:from>
    <xdr:to>
      <xdr:col>21</xdr:col>
      <xdr:colOff>212725</xdr:colOff>
      <xdr:row>99</xdr:row>
      <xdr:rowOff>125780</xdr:rowOff>
    </xdr:to>
    <xdr:sp macro="" textlink="">
      <xdr:nvSpPr>
        <xdr:cNvPr id="680" name="円/楕円 679"/>
        <xdr:cNvSpPr/>
      </xdr:nvSpPr>
      <xdr:spPr>
        <a:xfrm>
          <a:off x="14541500" y="169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116907</xdr:rowOff>
    </xdr:from>
    <xdr:ext cx="469744" cy="259045"/>
    <xdr:sp macro="" textlink="">
      <xdr:nvSpPr>
        <xdr:cNvPr id="681" name="テキスト ボックス 680"/>
        <xdr:cNvSpPr txBox="1"/>
      </xdr:nvSpPr>
      <xdr:spPr>
        <a:xfrm>
          <a:off x="14357427" y="170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39150</xdr:rowOff>
    </xdr:from>
    <xdr:to>
      <xdr:col>20</xdr:col>
      <xdr:colOff>9525</xdr:colOff>
      <xdr:row>99</xdr:row>
      <xdr:rowOff>140750</xdr:rowOff>
    </xdr:to>
    <xdr:sp macro="" textlink="">
      <xdr:nvSpPr>
        <xdr:cNvPr id="682" name="円/楕円 681"/>
        <xdr:cNvSpPr/>
      </xdr:nvSpPr>
      <xdr:spPr>
        <a:xfrm>
          <a:off x="13652500" y="17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131877</xdr:rowOff>
    </xdr:from>
    <xdr:ext cx="469744" cy="259045"/>
    <xdr:sp macro="" textlink="">
      <xdr:nvSpPr>
        <xdr:cNvPr id="683" name="テキスト ボックス 682"/>
        <xdr:cNvSpPr txBox="1"/>
      </xdr:nvSpPr>
      <xdr:spPr>
        <a:xfrm>
          <a:off x="13468427" y="171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27505</xdr:rowOff>
    </xdr:from>
    <xdr:to>
      <xdr:col>18</xdr:col>
      <xdr:colOff>492125</xdr:colOff>
      <xdr:row>99</xdr:row>
      <xdr:rowOff>129105</xdr:rowOff>
    </xdr:to>
    <xdr:sp macro="" textlink="">
      <xdr:nvSpPr>
        <xdr:cNvPr id="684" name="円/楕円 683"/>
        <xdr:cNvSpPr/>
      </xdr:nvSpPr>
      <xdr:spPr>
        <a:xfrm>
          <a:off x="12763500" y="170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120232</xdr:rowOff>
    </xdr:from>
    <xdr:ext cx="469744" cy="259045"/>
    <xdr:sp macro="" textlink="">
      <xdr:nvSpPr>
        <xdr:cNvPr id="685" name="テキスト ボックス 684"/>
        <xdr:cNvSpPr txBox="1"/>
      </xdr:nvSpPr>
      <xdr:spPr>
        <a:xfrm>
          <a:off x="12579427" y="170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37592</xdr:rowOff>
    </xdr:from>
    <xdr:to>
      <xdr:col>32</xdr:col>
      <xdr:colOff>187325</xdr:colOff>
      <xdr:row>39</xdr:row>
      <xdr:rowOff>37846</xdr:rowOff>
    </xdr:to>
    <xdr:cxnSp macro="">
      <xdr:nvCxnSpPr>
        <xdr:cNvPr id="714" name="直線コネクタ 713"/>
        <xdr:cNvCxnSpPr/>
      </xdr:nvCxnSpPr>
      <xdr:spPr>
        <a:xfrm>
          <a:off x="21323300" y="6724142"/>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37592</xdr:rowOff>
    </xdr:from>
    <xdr:to>
      <xdr:col>31</xdr:col>
      <xdr:colOff>34925</xdr:colOff>
      <xdr:row>39</xdr:row>
      <xdr:rowOff>37719</xdr:rowOff>
    </xdr:to>
    <xdr:cxnSp macro="">
      <xdr:nvCxnSpPr>
        <xdr:cNvPr id="717" name="直線コネクタ 716"/>
        <xdr:cNvCxnSpPr/>
      </xdr:nvCxnSpPr>
      <xdr:spPr>
        <a:xfrm flipV="1">
          <a:off x="20434300" y="672414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37719</xdr:rowOff>
    </xdr:from>
    <xdr:to>
      <xdr:col>29</xdr:col>
      <xdr:colOff>517525</xdr:colOff>
      <xdr:row>39</xdr:row>
      <xdr:rowOff>37973</xdr:rowOff>
    </xdr:to>
    <xdr:cxnSp macro="">
      <xdr:nvCxnSpPr>
        <xdr:cNvPr id="720" name="直線コネクタ 719"/>
        <xdr:cNvCxnSpPr/>
      </xdr:nvCxnSpPr>
      <xdr:spPr>
        <a:xfrm flipV="1">
          <a:off x="19545300" y="672426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99441</xdr:rowOff>
    </xdr:from>
    <xdr:to>
      <xdr:col>28</xdr:col>
      <xdr:colOff>314325</xdr:colOff>
      <xdr:row>39</xdr:row>
      <xdr:rowOff>37973</xdr:rowOff>
    </xdr:to>
    <xdr:cxnSp macro="">
      <xdr:nvCxnSpPr>
        <xdr:cNvPr id="723" name="直線コネクタ 722"/>
        <xdr:cNvCxnSpPr/>
      </xdr:nvCxnSpPr>
      <xdr:spPr>
        <a:xfrm>
          <a:off x="18656300" y="6614541"/>
          <a:ext cx="889000" cy="1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158496</xdr:rowOff>
    </xdr:from>
    <xdr:to>
      <xdr:col>32</xdr:col>
      <xdr:colOff>238125</xdr:colOff>
      <xdr:row>39</xdr:row>
      <xdr:rowOff>88646</xdr:rowOff>
    </xdr:to>
    <xdr:sp macro="" textlink="">
      <xdr:nvSpPr>
        <xdr:cNvPr id="733" name="円/楕円 732"/>
        <xdr:cNvSpPr/>
      </xdr:nvSpPr>
      <xdr:spPr>
        <a:xfrm>
          <a:off x="221107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73423</xdr:rowOff>
    </xdr:from>
    <xdr:ext cx="313932" cy="259045"/>
    <xdr:sp macro="" textlink="">
      <xdr:nvSpPr>
        <xdr:cNvPr id="734" name="投資及び出資金該当値テキスト"/>
        <xdr:cNvSpPr txBox="1"/>
      </xdr:nvSpPr>
      <xdr:spPr>
        <a:xfrm>
          <a:off x="22212300" y="6588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158242</xdr:rowOff>
    </xdr:from>
    <xdr:to>
      <xdr:col>31</xdr:col>
      <xdr:colOff>85725</xdr:colOff>
      <xdr:row>39</xdr:row>
      <xdr:rowOff>88392</xdr:rowOff>
    </xdr:to>
    <xdr:sp macro="" textlink="">
      <xdr:nvSpPr>
        <xdr:cNvPr id="735" name="円/楕円 734"/>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79519</xdr:rowOff>
    </xdr:from>
    <xdr:ext cx="313932" cy="259045"/>
    <xdr:sp macro="" textlink="">
      <xdr:nvSpPr>
        <xdr:cNvPr id="736" name="テキスト ボックス 735"/>
        <xdr:cNvSpPr txBox="1"/>
      </xdr:nvSpPr>
      <xdr:spPr>
        <a:xfrm>
          <a:off x="21166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158369</xdr:rowOff>
    </xdr:from>
    <xdr:to>
      <xdr:col>29</xdr:col>
      <xdr:colOff>568325</xdr:colOff>
      <xdr:row>39</xdr:row>
      <xdr:rowOff>88519</xdr:rowOff>
    </xdr:to>
    <xdr:sp macro="" textlink="">
      <xdr:nvSpPr>
        <xdr:cNvPr id="737" name="円/楕円 736"/>
        <xdr:cNvSpPr/>
      </xdr:nvSpPr>
      <xdr:spPr>
        <a:xfrm>
          <a:off x="203835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79646</xdr:rowOff>
    </xdr:from>
    <xdr:ext cx="313932" cy="259045"/>
    <xdr:sp macro="" textlink="">
      <xdr:nvSpPr>
        <xdr:cNvPr id="738" name="テキスト ボックス 737"/>
        <xdr:cNvSpPr txBox="1"/>
      </xdr:nvSpPr>
      <xdr:spPr>
        <a:xfrm>
          <a:off x="20277333" y="6766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158623</xdr:rowOff>
    </xdr:from>
    <xdr:to>
      <xdr:col>28</xdr:col>
      <xdr:colOff>365125</xdr:colOff>
      <xdr:row>39</xdr:row>
      <xdr:rowOff>88773</xdr:rowOff>
    </xdr:to>
    <xdr:sp macro="" textlink="">
      <xdr:nvSpPr>
        <xdr:cNvPr id="739" name="円/楕円 738"/>
        <xdr:cNvSpPr/>
      </xdr:nvSpPr>
      <xdr:spPr>
        <a:xfrm>
          <a:off x="19494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79900</xdr:rowOff>
    </xdr:from>
    <xdr:ext cx="313932" cy="259045"/>
    <xdr:sp macro="" textlink="">
      <xdr:nvSpPr>
        <xdr:cNvPr id="740" name="テキスト ボックス 739"/>
        <xdr:cNvSpPr txBox="1"/>
      </xdr:nvSpPr>
      <xdr:spPr>
        <a:xfrm>
          <a:off x="19388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48641</xdr:rowOff>
    </xdr:from>
    <xdr:to>
      <xdr:col>27</xdr:col>
      <xdr:colOff>161925</xdr:colOff>
      <xdr:row>38</xdr:row>
      <xdr:rowOff>150241</xdr:rowOff>
    </xdr:to>
    <xdr:sp macro="" textlink="">
      <xdr:nvSpPr>
        <xdr:cNvPr id="741" name="円/楕円 740"/>
        <xdr:cNvSpPr/>
      </xdr:nvSpPr>
      <xdr:spPr>
        <a:xfrm>
          <a:off x="18605500" y="65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141368</xdr:rowOff>
    </xdr:from>
    <xdr:ext cx="378565" cy="259045"/>
    <xdr:sp macro="" textlink="">
      <xdr:nvSpPr>
        <xdr:cNvPr id="742" name="テキスト ボックス 741"/>
        <xdr:cNvSpPr txBox="1"/>
      </xdr:nvSpPr>
      <xdr:spPr>
        <a:xfrm>
          <a:off x="18467017" y="665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102919</xdr:rowOff>
    </xdr:from>
    <xdr:to>
      <xdr:col>32</xdr:col>
      <xdr:colOff>187325</xdr:colOff>
      <xdr:row>58</xdr:row>
      <xdr:rowOff>104130</xdr:rowOff>
    </xdr:to>
    <xdr:cxnSp macro="">
      <xdr:nvCxnSpPr>
        <xdr:cNvPr id="769" name="直線コネクタ 768"/>
        <xdr:cNvCxnSpPr/>
      </xdr:nvCxnSpPr>
      <xdr:spPr>
        <a:xfrm flipV="1">
          <a:off x="21323300" y="10047019"/>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104130</xdr:rowOff>
    </xdr:from>
    <xdr:to>
      <xdr:col>31</xdr:col>
      <xdr:colOff>34925</xdr:colOff>
      <xdr:row>58</xdr:row>
      <xdr:rowOff>104884</xdr:rowOff>
    </xdr:to>
    <xdr:cxnSp macro="">
      <xdr:nvCxnSpPr>
        <xdr:cNvPr id="772" name="直線コネクタ 771"/>
        <xdr:cNvCxnSpPr/>
      </xdr:nvCxnSpPr>
      <xdr:spPr>
        <a:xfrm flipV="1">
          <a:off x="20434300" y="1004823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104770</xdr:rowOff>
    </xdr:from>
    <xdr:to>
      <xdr:col>29</xdr:col>
      <xdr:colOff>517525</xdr:colOff>
      <xdr:row>58</xdr:row>
      <xdr:rowOff>104884</xdr:rowOff>
    </xdr:to>
    <xdr:cxnSp macro="">
      <xdr:nvCxnSpPr>
        <xdr:cNvPr id="775" name="直線コネクタ 774"/>
        <xdr:cNvCxnSpPr/>
      </xdr:nvCxnSpPr>
      <xdr:spPr>
        <a:xfrm>
          <a:off x="19545300" y="1004887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104770</xdr:rowOff>
    </xdr:from>
    <xdr:to>
      <xdr:col>28</xdr:col>
      <xdr:colOff>314325</xdr:colOff>
      <xdr:row>58</xdr:row>
      <xdr:rowOff>106187</xdr:rowOff>
    </xdr:to>
    <xdr:cxnSp macro="">
      <xdr:nvCxnSpPr>
        <xdr:cNvPr id="778" name="直線コネクタ 777"/>
        <xdr:cNvCxnSpPr/>
      </xdr:nvCxnSpPr>
      <xdr:spPr>
        <a:xfrm flipV="1">
          <a:off x="18656300" y="1004887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52119</xdr:rowOff>
    </xdr:from>
    <xdr:to>
      <xdr:col>32</xdr:col>
      <xdr:colOff>238125</xdr:colOff>
      <xdr:row>58</xdr:row>
      <xdr:rowOff>153719</xdr:rowOff>
    </xdr:to>
    <xdr:sp macro="" textlink="">
      <xdr:nvSpPr>
        <xdr:cNvPr id="788" name="円/楕円 787"/>
        <xdr:cNvSpPr/>
      </xdr:nvSpPr>
      <xdr:spPr>
        <a:xfrm>
          <a:off x="22110700" y="99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138496</xdr:rowOff>
    </xdr:from>
    <xdr:ext cx="469744" cy="259045"/>
    <xdr:sp macro="" textlink="">
      <xdr:nvSpPr>
        <xdr:cNvPr id="789" name="貸付金該当値テキスト"/>
        <xdr:cNvSpPr txBox="1"/>
      </xdr:nvSpPr>
      <xdr:spPr>
        <a:xfrm>
          <a:off x="22212300" y="99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53330</xdr:rowOff>
    </xdr:from>
    <xdr:to>
      <xdr:col>31</xdr:col>
      <xdr:colOff>85725</xdr:colOff>
      <xdr:row>58</xdr:row>
      <xdr:rowOff>154930</xdr:rowOff>
    </xdr:to>
    <xdr:sp macro="" textlink="">
      <xdr:nvSpPr>
        <xdr:cNvPr id="790" name="円/楕円 789"/>
        <xdr:cNvSpPr/>
      </xdr:nvSpPr>
      <xdr:spPr>
        <a:xfrm>
          <a:off x="21272500" y="9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146057</xdr:rowOff>
    </xdr:from>
    <xdr:ext cx="469744" cy="259045"/>
    <xdr:sp macro="" textlink="">
      <xdr:nvSpPr>
        <xdr:cNvPr id="791" name="テキスト ボックス 790"/>
        <xdr:cNvSpPr txBox="1"/>
      </xdr:nvSpPr>
      <xdr:spPr>
        <a:xfrm>
          <a:off x="21088427" y="100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54084</xdr:rowOff>
    </xdr:from>
    <xdr:to>
      <xdr:col>29</xdr:col>
      <xdr:colOff>568325</xdr:colOff>
      <xdr:row>58</xdr:row>
      <xdr:rowOff>155684</xdr:rowOff>
    </xdr:to>
    <xdr:sp macro="" textlink="">
      <xdr:nvSpPr>
        <xdr:cNvPr id="792" name="円/楕円 791"/>
        <xdr:cNvSpPr/>
      </xdr:nvSpPr>
      <xdr:spPr>
        <a:xfrm>
          <a:off x="203835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146811</xdr:rowOff>
    </xdr:from>
    <xdr:ext cx="469744" cy="259045"/>
    <xdr:sp macro="" textlink="">
      <xdr:nvSpPr>
        <xdr:cNvPr id="793" name="テキスト ボックス 792"/>
        <xdr:cNvSpPr txBox="1"/>
      </xdr:nvSpPr>
      <xdr:spPr>
        <a:xfrm>
          <a:off x="20199427" y="100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53970</xdr:rowOff>
    </xdr:from>
    <xdr:to>
      <xdr:col>28</xdr:col>
      <xdr:colOff>365125</xdr:colOff>
      <xdr:row>58</xdr:row>
      <xdr:rowOff>155570</xdr:rowOff>
    </xdr:to>
    <xdr:sp macro="" textlink="">
      <xdr:nvSpPr>
        <xdr:cNvPr id="794" name="円/楕円 793"/>
        <xdr:cNvSpPr/>
      </xdr:nvSpPr>
      <xdr:spPr>
        <a:xfrm>
          <a:off x="19494500" y="99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146697</xdr:rowOff>
    </xdr:from>
    <xdr:ext cx="469744" cy="259045"/>
    <xdr:sp macro="" textlink="">
      <xdr:nvSpPr>
        <xdr:cNvPr id="795" name="テキスト ボックス 794"/>
        <xdr:cNvSpPr txBox="1"/>
      </xdr:nvSpPr>
      <xdr:spPr>
        <a:xfrm>
          <a:off x="19310427" y="1009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55387</xdr:rowOff>
    </xdr:from>
    <xdr:to>
      <xdr:col>27</xdr:col>
      <xdr:colOff>161925</xdr:colOff>
      <xdr:row>58</xdr:row>
      <xdr:rowOff>156987</xdr:rowOff>
    </xdr:to>
    <xdr:sp macro="" textlink="">
      <xdr:nvSpPr>
        <xdr:cNvPr id="796" name="円/楕円 795"/>
        <xdr:cNvSpPr/>
      </xdr:nvSpPr>
      <xdr:spPr>
        <a:xfrm>
          <a:off x="18605500" y="99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148114</xdr:rowOff>
    </xdr:from>
    <xdr:ext cx="469744" cy="259045"/>
    <xdr:sp macro="" textlink="">
      <xdr:nvSpPr>
        <xdr:cNvPr id="797" name="テキスト ボックス 796"/>
        <xdr:cNvSpPr txBox="1"/>
      </xdr:nvSpPr>
      <xdr:spPr>
        <a:xfrm>
          <a:off x="18421427" y="1009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154546</xdr:rowOff>
    </xdr:from>
    <xdr:to>
      <xdr:col>32</xdr:col>
      <xdr:colOff>187325</xdr:colOff>
      <xdr:row>75</xdr:row>
      <xdr:rowOff>157454</xdr:rowOff>
    </xdr:to>
    <xdr:cxnSp macro="">
      <xdr:nvCxnSpPr>
        <xdr:cNvPr id="827" name="直線コネクタ 826"/>
        <xdr:cNvCxnSpPr/>
      </xdr:nvCxnSpPr>
      <xdr:spPr>
        <a:xfrm flipV="1">
          <a:off x="21323300" y="13013296"/>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157454</xdr:rowOff>
    </xdr:from>
    <xdr:to>
      <xdr:col>31</xdr:col>
      <xdr:colOff>34925</xdr:colOff>
      <xdr:row>76</xdr:row>
      <xdr:rowOff>23888</xdr:rowOff>
    </xdr:to>
    <xdr:cxnSp macro="">
      <xdr:nvCxnSpPr>
        <xdr:cNvPr id="830" name="直線コネクタ 829"/>
        <xdr:cNvCxnSpPr/>
      </xdr:nvCxnSpPr>
      <xdr:spPr>
        <a:xfrm flipV="1">
          <a:off x="20434300" y="13016204"/>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10948</xdr:rowOff>
    </xdr:from>
    <xdr:to>
      <xdr:col>29</xdr:col>
      <xdr:colOff>517525</xdr:colOff>
      <xdr:row>76</xdr:row>
      <xdr:rowOff>23888</xdr:rowOff>
    </xdr:to>
    <xdr:cxnSp macro="">
      <xdr:nvCxnSpPr>
        <xdr:cNvPr id="833" name="直線コネクタ 832"/>
        <xdr:cNvCxnSpPr/>
      </xdr:nvCxnSpPr>
      <xdr:spPr>
        <a:xfrm>
          <a:off x="19545300" y="13041148"/>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10948</xdr:rowOff>
    </xdr:from>
    <xdr:to>
      <xdr:col>28</xdr:col>
      <xdr:colOff>314325</xdr:colOff>
      <xdr:row>76</xdr:row>
      <xdr:rowOff>66015</xdr:rowOff>
    </xdr:to>
    <xdr:cxnSp macro="">
      <xdr:nvCxnSpPr>
        <xdr:cNvPr id="836" name="直線コネクタ 835"/>
        <xdr:cNvCxnSpPr/>
      </xdr:nvCxnSpPr>
      <xdr:spPr>
        <a:xfrm flipV="1">
          <a:off x="18656300" y="13041148"/>
          <a:ext cx="889000" cy="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8" name="テキスト ボックス 837"/>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103746</xdr:rowOff>
    </xdr:from>
    <xdr:to>
      <xdr:col>32</xdr:col>
      <xdr:colOff>238125</xdr:colOff>
      <xdr:row>76</xdr:row>
      <xdr:rowOff>33896</xdr:rowOff>
    </xdr:to>
    <xdr:sp macro="" textlink="">
      <xdr:nvSpPr>
        <xdr:cNvPr id="846" name="円/楕円 845"/>
        <xdr:cNvSpPr/>
      </xdr:nvSpPr>
      <xdr:spPr>
        <a:xfrm>
          <a:off x="22110700" y="129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126623</xdr:rowOff>
    </xdr:from>
    <xdr:ext cx="534377" cy="259045"/>
    <xdr:sp macro="" textlink="">
      <xdr:nvSpPr>
        <xdr:cNvPr id="847" name="繰出金該当値テキスト"/>
        <xdr:cNvSpPr txBox="1"/>
      </xdr:nvSpPr>
      <xdr:spPr>
        <a:xfrm>
          <a:off x="22212300" y="128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106655</xdr:rowOff>
    </xdr:from>
    <xdr:to>
      <xdr:col>31</xdr:col>
      <xdr:colOff>85725</xdr:colOff>
      <xdr:row>76</xdr:row>
      <xdr:rowOff>36804</xdr:rowOff>
    </xdr:to>
    <xdr:sp macro="" textlink="">
      <xdr:nvSpPr>
        <xdr:cNvPr id="848" name="円/楕円 847"/>
        <xdr:cNvSpPr/>
      </xdr:nvSpPr>
      <xdr:spPr>
        <a:xfrm>
          <a:off x="21272500" y="129654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53332</xdr:rowOff>
    </xdr:from>
    <xdr:ext cx="534377" cy="259045"/>
    <xdr:sp macro="" textlink="">
      <xdr:nvSpPr>
        <xdr:cNvPr id="849" name="テキスト ボックス 848"/>
        <xdr:cNvSpPr txBox="1"/>
      </xdr:nvSpPr>
      <xdr:spPr>
        <a:xfrm>
          <a:off x="21056111" y="127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144538</xdr:rowOff>
    </xdr:from>
    <xdr:to>
      <xdr:col>29</xdr:col>
      <xdr:colOff>568325</xdr:colOff>
      <xdr:row>76</xdr:row>
      <xdr:rowOff>74688</xdr:rowOff>
    </xdr:to>
    <xdr:sp macro="" textlink="">
      <xdr:nvSpPr>
        <xdr:cNvPr id="850" name="円/楕円 849"/>
        <xdr:cNvSpPr/>
      </xdr:nvSpPr>
      <xdr:spPr>
        <a:xfrm>
          <a:off x="20383500" y="1300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65815</xdr:rowOff>
    </xdr:from>
    <xdr:ext cx="534377" cy="259045"/>
    <xdr:sp macro="" textlink="">
      <xdr:nvSpPr>
        <xdr:cNvPr id="851" name="テキスト ボックス 850"/>
        <xdr:cNvSpPr txBox="1"/>
      </xdr:nvSpPr>
      <xdr:spPr>
        <a:xfrm>
          <a:off x="20167111" y="1309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131597</xdr:rowOff>
    </xdr:from>
    <xdr:to>
      <xdr:col>28</xdr:col>
      <xdr:colOff>365125</xdr:colOff>
      <xdr:row>76</xdr:row>
      <xdr:rowOff>61748</xdr:rowOff>
    </xdr:to>
    <xdr:sp macro="" textlink="">
      <xdr:nvSpPr>
        <xdr:cNvPr id="852" name="円/楕円 851"/>
        <xdr:cNvSpPr/>
      </xdr:nvSpPr>
      <xdr:spPr>
        <a:xfrm>
          <a:off x="19494500" y="12990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78274</xdr:rowOff>
    </xdr:from>
    <xdr:ext cx="534377" cy="259045"/>
    <xdr:sp macro="" textlink="">
      <xdr:nvSpPr>
        <xdr:cNvPr id="853" name="テキスト ボックス 852"/>
        <xdr:cNvSpPr txBox="1"/>
      </xdr:nvSpPr>
      <xdr:spPr>
        <a:xfrm>
          <a:off x="19278111" y="127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15215</xdr:rowOff>
    </xdr:from>
    <xdr:to>
      <xdr:col>27</xdr:col>
      <xdr:colOff>161925</xdr:colOff>
      <xdr:row>76</xdr:row>
      <xdr:rowOff>116815</xdr:rowOff>
    </xdr:to>
    <xdr:sp macro="" textlink="">
      <xdr:nvSpPr>
        <xdr:cNvPr id="854" name="円/楕円 853"/>
        <xdr:cNvSpPr/>
      </xdr:nvSpPr>
      <xdr:spPr>
        <a:xfrm>
          <a:off x="18605500" y="130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107942</xdr:rowOff>
    </xdr:from>
    <xdr:ext cx="534377" cy="259045"/>
    <xdr:sp macro="" textlink="">
      <xdr:nvSpPr>
        <xdr:cNvPr id="855" name="テキスト ボックス 854"/>
        <xdr:cNvSpPr txBox="1"/>
      </xdr:nvSpPr>
      <xdr:spPr>
        <a:xfrm>
          <a:off x="18389111" y="131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人件費は職員数の伸びがあるものの、職員の若年化の影響もあり、</a:t>
          </a:r>
          <a:r>
            <a:rPr kumimoji="1" lang="ja-JP" altLang="en-US" sz="1100" b="0" i="0" u="none" strike="noStrike" kern="0" cap="none" spc="0" normalizeH="0" baseline="0" noProof="0">
              <a:ln>
                <a:noFill/>
              </a:ln>
              <a:solidFill>
                <a:prstClr val="black"/>
              </a:solidFill>
              <a:effectLst/>
              <a:uLnTx/>
              <a:uFillTx/>
              <a:latin typeface="+mn-lt"/>
              <a:ea typeface="+mn-ea"/>
              <a:cs typeface="+mn-cs"/>
            </a:rPr>
            <a:t>経年変化はほぼ</a:t>
          </a:r>
          <a:r>
            <a:rPr kumimoji="1" lang="ja-JP" altLang="ja-JP" sz="1100" b="0" i="0" u="none" strike="noStrike" kern="0" cap="none" spc="0" normalizeH="0" baseline="0" noProof="0">
              <a:ln>
                <a:noFill/>
              </a:ln>
              <a:solidFill>
                <a:prstClr val="black"/>
              </a:solidFill>
              <a:effectLst/>
              <a:uLnTx/>
              <a:uFillTx/>
              <a:latin typeface="+mn-lt"/>
              <a:ea typeface="+mn-ea"/>
              <a:cs typeface="+mn-cs"/>
            </a:rPr>
            <a:t>横ばいといった状況で推移している。全国平均や青森県平均よりは高水準であるものの類似団体比較ではコストを抑えている状況にあるといえる。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baseline="0">
              <a:solidFill>
                <a:schemeClr val="dk1"/>
              </a:solidFill>
              <a:effectLst/>
              <a:latin typeface="+mn-lt"/>
              <a:ea typeface="+mn-ea"/>
              <a:cs typeface="+mn-cs"/>
            </a:rPr>
            <a:t>扶助費については人口減少等の影響もあり、住民一人当たりの金額が増加傾向にある。町では人口減少・少子化対策として</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年度から独自で保育料等の一部無償化を始めているが、町負担の増と事業効果を見極めて事業を実施していく必要がある。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普通建設事業費を主とした投資的経費は低</a:t>
          </a:r>
          <a:r>
            <a:rPr kumimoji="1" lang="ja-JP" altLang="en-US" sz="1100" b="0" i="0" baseline="0">
              <a:solidFill>
                <a:schemeClr val="dk1"/>
              </a:solidFill>
              <a:effectLst/>
              <a:latin typeface="+mn-lt"/>
              <a:ea typeface="+mn-ea"/>
              <a:cs typeface="+mn-cs"/>
            </a:rPr>
            <a:t>めの</a:t>
          </a:r>
          <a:r>
            <a:rPr kumimoji="1" lang="ja-JP" altLang="ja-JP" sz="1100" b="0" i="0" baseline="0">
              <a:solidFill>
                <a:schemeClr val="dk1"/>
              </a:solidFill>
              <a:effectLst/>
              <a:latin typeface="+mn-lt"/>
              <a:ea typeface="+mn-ea"/>
              <a:cs typeface="+mn-cs"/>
            </a:rPr>
            <a:t>水準で推移している。これは当町において、これまで対症療法型の維持管理を主体とし、新設・更新・大規模改修等を控えてきた結果であると考えるが、昨今問題が顕在化している公共施設等の老朽化は当町においても喫緊の課題であり、今後は公共施設等総合管理計画等を見据えた中長期的な視点から安全とコストのバランスを考えた投資が必要である</a:t>
          </a:r>
          <a:r>
            <a:rPr kumimoji="1" lang="ja-JP" altLang="en-US" sz="1100" b="0" i="0" baseline="0">
              <a:solidFill>
                <a:schemeClr val="dk1"/>
              </a:solidFill>
              <a:effectLst/>
              <a:latin typeface="+mn-lt"/>
              <a:ea typeface="+mn-ea"/>
              <a:cs typeface="+mn-cs"/>
            </a:rPr>
            <a:t>と考える</a:t>
          </a:r>
          <a:r>
            <a:rPr kumimoji="1" lang="ja-JP" altLang="ja-JP" sz="1100" b="0" i="0" baseline="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繰出金については介護保険、後期高齢者医療といった社会保障に係る特別会計への繰出金や整備が進む下水道事業への繰出金等が増加傾向にあり、今後の伸びが懸念される。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11,468
11,440
217.08
6,681,569
6,421,315
111,757
4,133,738
5,320,969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68834</xdr:rowOff>
    </xdr:from>
    <xdr:to>
      <xdr:col>6</xdr:col>
      <xdr:colOff>511175</xdr:colOff>
      <xdr:row>32</xdr:row>
      <xdr:rowOff>129794</xdr:rowOff>
    </xdr:to>
    <xdr:cxnSp macro="">
      <xdr:nvCxnSpPr>
        <xdr:cNvPr id="61" name="直線コネクタ 60"/>
        <xdr:cNvCxnSpPr/>
      </xdr:nvCxnSpPr>
      <xdr:spPr>
        <a:xfrm>
          <a:off x="3797300" y="5383784"/>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68834</xdr:rowOff>
    </xdr:from>
    <xdr:to>
      <xdr:col>5</xdr:col>
      <xdr:colOff>358775</xdr:colOff>
      <xdr:row>32</xdr:row>
      <xdr:rowOff>104648</xdr:rowOff>
    </xdr:to>
    <xdr:cxnSp macro="">
      <xdr:nvCxnSpPr>
        <xdr:cNvPr id="64" name="直線コネクタ 63"/>
        <xdr:cNvCxnSpPr/>
      </xdr:nvCxnSpPr>
      <xdr:spPr>
        <a:xfrm flipV="1">
          <a:off x="2908300" y="5383784"/>
          <a:ext cx="889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118381</xdr:rowOff>
    </xdr:from>
    <xdr:ext cx="469744" cy="259045"/>
    <xdr:sp macro="" textlink="">
      <xdr:nvSpPr>
        <xdr:cNvPr id="66" name="テキスト ボックス 65"/>
        <xdr:cNvSpPr txBox="1"/>
      </xdr:nvSpPr>
      <xdr:spPr>
        <a:xfrm>
          <a:off x="3562427" y="57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104648</xdr:rowOff>
    </xdr:from>
    <xdr:to>
      <xdr:col>4</xdr:col>
      <xdr:colOff>155575</xdr:colOff>
      <xdr:row>32</xdr:row>
      <xdr:rowOff>135890</xdr:rowOff>
    </xdr:to>
    <xdr:cxnSp macro="">
      <xdr:nvCxnSpPr>
        <xdr:cNvPr id="67" name="直線コネクタ 66"/>
        <xdr:cNvCxnSpPr/>
      </xdr:nvCxnSpPr>
      <xdr:spPr>
        <a:xfrm flipV="1">
          <a:off x="2019300" y="559104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120667</xdr:rowOff>
    </xdr:from>
    <xdr:ext cx="469744" cy="259045"/>
    <xdr:sp macro="" textlink="">
      <xdr:nvSpPr>
        <xdr:cNvPr id="69" name="テキスト ボックス 68"/>
        <xdr:cNvSpPr txBox="1"/>
      </xdr:nvSpPr>
      <xdr:spPr>
        <a:xfrm>
          <a:off x="2673427" y="5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135128</xdr:rowOff>
    </xdr:from>
    <xdr:to>
      <xdr:col>2</xdr:col>
      <xdr:colOff>638175</xdr:colOff>
      <xdr:row>32</xdr:row>
      <xdr:rowOff>135890</xdr:rowOff>
    </xdr:to>
    <xdr:cxnSp macro="">
      <xdr:nvCxnSpPr>
        <xdr:cNvPr id="70" name="直線コネクタ 69"/>
        <xdr:cNvCxnSpPr/>
      </xdr:nvCxnSpPr>
      <xdr:spPr>
        <a:xfrm>
          <a:off x="1130300" y="56215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159529</xdr:rowOff>
    </xdr:from>
    <xdr:ext cx="469744" cy="259045"/>
    <xdr:sp macro="" textlink="">
      <xdr:nvSpPr>
        <xdr:cNvPr id="72" name="テキスト ボックス 71"/>
        <xdr:cNvSpPr txBox="1"/>
      </xdr:nvSpPr>
      <xdr:spPr>
        <a:xfrm>
          <a:off x="1784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95140</xdr:rowOff>
    </xdr:from>
    <xdr:ext cx="469744" cy="259045"/>
    <xdr:sp macro="" textlink="">
      <xdr:nvSpPr>
        <xdr:cNvPr id="74" name="テキスト ボックス 73"/>
        <xdr:cNvSpPr txBox="1"/>
      </xdr:nvSpPr>
      <xdr:spPr>
        <a:xfrm>
          <a:off x="895427" y="57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78994</xdr:rowOff>
    </xdr:from>
    <xdr:to>
      <xdr:col>6</xdr:col>
      <xdr:colOff>561975</xdr:colOff>
      <xdr:row>33</xdr:row>
      <xdr:rowOff>9144</xdr:rowOff>
    </xdr:to>
    <xdr:sp macro="" textlink="">
      <xdr:nvSpPr>
        <xdr:cNvPr id="80" name="円/楕円 79"/>
        <xdr:cNvSpPr/>
      </xdr:nvSpPr>
      <xdr:spPr>
        <a:xfrm>
          <a:off x="4584700" y="55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101871</xdr:rowOff>
    </xdr:from>
    <xdr:ext cx="469744" cy="259045"/>
    <xdr:sp macro="" textlink="">
      <xdr:nvSpPr>
        <xdr:cNvPr id="81" name="議会費該当値テキスト"/>
        <xdr:cNvSpPr txBox="1"/>
      </xdr:nvSpPr>
      <xdr:spPr>
        <a:xfrm>
          <a:off x="4686300"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18034</xdr:rowOff>
    </xdr:from>
    <xdr:to>
      <xdr:col>5</xdr:col>
      <xdr:colOff>409575</xdr:colOff>
      <xdr:row>31</xdr:row>
      <xdr:rowOff>119634</xdr:rowOff>
    </xdr:to>
    <xdr:sp macro="" textlink="">
      <xdr:nvSpPr>
        <xdr:cNvPr id="82" name="円/楕円 81"/>
        <xdr:cNvSpPr/>
      </xdr:nvSpPr>
      <xdr:spPr>
        <a:xfrm>
          <a:off x="3746500" y="53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136161</xdr:rowOff>
    </xdr:from>
    <xdr:ext cx="469744" cy="259045"/>
    <xdr:sp macro="" textlink="">
      <xdr:nvSpPr>
        <xdr:cNvPr id="83" name="テキスト ボックス 82"/>
        <xdr:cNvSpPr txBox="1"/>
      </xdr:nvSpPr>
      <xdr:spPr>
        <a:xfrm>
          <a:off x="3562427" y="510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53848</xdr:rowOff>
    </xdr:from>
    <xdr:to>
      <xdr:col>4</xdr:col>
      <xdr:colOff>206375</xdr:colOff>
      <xdr:row>32</xdr:row>
      <xdr:rowOff>155448</xdr:rowOff>
    </xdr:to>
    <xdr:sp macro="" textlink="">
      <xdr:nvSpPr>
        <xdr:cNvPr id="84" name="円/楕円 83"/>
        <xdr:cNvSpPr/>
      </xdr:nvSpPr>
      <xdr:spPr>
        <a:xfrm>
          <a:off x="2857500" y="55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525</xdr:rowOff>
    </xdr:from>
    <xdr:ext cx="469744" cy="259045"/>
    <xdr:sp macro="" textlink="">
      <xdr:nvSpPr>
        <xdr:cNvPr id="85" name="テキスト ボックス 84"/>
        <xdr:cNvSpPr txBox="1"/>
      </xdr:nvSpPr>
      <xdr:spPr>
        <a:xfrm>
          <a:off x="2673427" y="53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85090</xdr:rowOff>
    </xdr:from>
    <xdr:to>
      <xdr:col>3</xdr:col>
      <xdr:colOff>3175</xdr:colOff>
      <xdr:row>33</xdr:row>
      <xdr:rowOff>15240</xdr:rowOff>
    </xdr:to>
    <xdr:sp macro="" textlink="">
      <xdr:nvSpPr>
        <xdr:cNvPr id="86" name="円/楕円 85"/>
        <xdr:cNvSpPr/>
      </xdr:nvSpPr>
      <xdr:spPr>
        <a:xfrm>
          <a:off x="1968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31767</xdr:rowOff>
    </xdr:from>
    <xdr:ext cx="469744" cy="259045"/>
    <xdr:sp macro="" textlink="">
      <xdr:nvSpPr>
        <xdr:cNvPr id="87" name="テキスト ボックス 86"/>
        <xdr:cNvSpPr txBox="1"/>
      </xdr:nvSpPr>
      <xdr:spPr>
        <a:xfrm>
          <a:off x="1784427"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84328</xdr:rowOff>
    </xdr:from>
    <xdr:to>
      <xdr:col>1</xdr:col>
      <xdr:colOff>485775</xdr:colOff>
      <xdr:row>33</xdr:row>
      <xdr:rowOff>14478</xdr:rowOff>
    </xdr:to>
    <xdr:sp macro="" textlink="">
      <xdr:nvSpPr>
        <xdr:cNvPr id="88" name="円/楕円 87"/>
        <xdr:cNvSpPr/>
      </xdr:nvSpPr>
      <xdr:spPr>
        <a:xfrm>
          <a:off x="1079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31005</xdr:rowOff>
    </xdr:from>
    <xdr:ext cx="469744" cy="259045"/>
    <xdr:sp macro="" textlink="">
      <xdr:nvSpPr>
        <xdr:cNvPr id="89" name="テキスト ボックス 88"/>
        <xdr:cNvSpPr txBox="1"/>
      </xdr:nvSpPr>
      <xdr:spPr>
        <a:xfrm>
          <a:off x="895427" y="53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51636</xdr:rowOff>
    </xdr:from>
    <xdr:to>
      <xdr:col>6</xdr:col>
      <xdr:colOff>511175</xdr:colOff>
      <xdr:row>58</xdr:row>
      <xdr:rowOff>53225</xdr:rowOff>
    </xdr:to>
    <xdr:cxnSp macro="">
      <xdr:nvCxnSpPr>
        <xdr:cNvPr id="118" name="直線コネクタ 117"/>
        <xdr:cNvCxnSpPr/>
      </xdr:nvCxnSpPr>
      <xdr:spPr>
        <a:xfrm flipV="1">
          <a:off x="3797300" y="9995736"/>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53225</xdr:rowOff>
    </xdr:from>
    <xdr:to>
      <xdr:col>5</xdr:col>
      <xdr:colOff>358775</xdr:colOff>
      <xdr:row>58</xdr:row>
      <xdr:rowOff>67137</xdr:rowOff>
    </xdr:to>
    <xdr:cxnSp macro="">
      <xdr:nvCxnSpPr>
        <xdr:cNvPr id="121" name="直線コネクタ 120"/>
        <xdr:cNvCxnSpPr/>
      </xdr:nvCxnSpPr>
      <xdr:spPr>
        <a:xfrm flipV="1">
          <a:off x="2908300" y="999732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67137</xdr:rowOff>
    </xdr:from>
    <xdr:to>
      <xdr:col>4</xdr:col>
      <xdr:colOff>155575</xdr:colOff>
      <xdr:row>58</xdr:row>
      <xdr:rowOff>91151</xdr:rowOff>
    </xdr:to>
    <xdr:cxnSp macro="">
      <xdr:nvCxnSpPr>
        <xdr:cNvPr id="124" name="直線コネクタ 123"/>
        <xdr:cNvCxnSpPr/>
      </xdr:nvCxnSpPr>
      <xdr:spPr>
        <a:xfrm flipV="1">
          <a:off x="2019300" y="10011237"/>
          <a:ext cx="889000" cy="2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73229</xdr:rowOff>
    </xdr:from>
    <xdr:to>
      <xdr:col>2</xdr:col>
      <xdr:colOff>638175</xdr:colOff>
      <xdr:row>58</xdr:row>
      <xdr:rowOff>91151</xdr:rowOff>
    </xdr:to>
    <xdr:cxnSp macro="">
      <xdr:nvCxnSpPr>
        <xdr:cNvPr id="127" name="直線コネクタ 126"/>
        <xdr:cNvCxnSpPr/>
      </xdr:nvCxnSpPr>
      <xdr:spPr>
        <a:xfrm>
          <a:off x="1130300" y="10017329"/>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836</xdr:rowOff>
    </xdr:from>
    <xdr:to>
      <xdr:col>6</xdr:col>
      <xdr:colOff>561975</xdr:colOff>
      <xdr:row>58</xdr:row>
      <xdr:rowOff>102436</xdr:rowOff>
    </xdr:to>
    <xdr:sp macro="" textlink="">
      <xdr:nvSpPr>
        <xdr:cNvPr id="137" name="円/楕円 136"/>
        <xdr:cNvSpPr/>
      </xdr:nvSpPr>
      <xdr:spPr>
        <a:xfrm>
          <a:off x="4584700" y="99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87213</xdr:rowOff>
    </xdr:from>
    <xdr:ext cx="534377" cy="259045"/>
    <xdr:sp macro="" textlink="">
      <xdr:nvSpPr>
        <xdr:cNvPr id="138" name="総務費該当値テキスト"/>
        <xdr:cNvSpPr txBox="1"/>
      </xdr:nvSpPr>
      <xdr:spPr>
        <a:xfrm>
          <a:off x="4686300" y="98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2425</xdr:rowOff>
    </xdr:from>
    <xdr:to>
      <xdr:col>5</xdr:col>
      <xdr:colOff>409575</xdr:colOff>
      <xdr:row>58</xdr:row>
      <xdr:rowOff>104025</xdr:rowOff>
    </xdr:to>
    <xdr:sp macro="" textlink="">
      <xdr:nvSpPr>
        <xdr:cNvPr id="139" name="円/楕円 138"/>
        <xdr:cNvSpPr/>
      </xdr:nvSpPr>
      <xdr:spPr>
        <a:xfrm>
          <a:off x="3746500" y="99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95152</xdr:rowOff>
    </xdr:from>
    <xdr:ext cx="534377" cy="259045"/>
    <xdr:sp macro="" textlink="">
      <xdr:nvSpPr>
        <xdr:cNvPr id="140" name="テキスト ボックス 139"/>
        <xdr:cNvSpPr txBox="1"/>
      </xdr:nvSpPr>
      <xdr:spPr>
        <a:xfrm>
          <a:off x="3530111" y="100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16337</xdr:rowOff>
    </xdr:from>
    <xdr:to>
      <xdr:col>4</xdr:col>
      <xdr:colOff>206375</xdr:colOff>
      <xdr:row>58</xdr:row>
      <xdr:rowOff>117937</xdr:rowOff>
    </xdr:to>
    <xdr:sp macro="" textlink="">
      <xdr:nvSpPr>
        <xdr:cNvPr id="141" name="円/楕円 140"/>
        <xdr:cNvSpPr/>
      </xdr:nvSpPr>
      <xdr:spPr>
        <a:xfrm>
          <a:off x="2857500" y="99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109064</xdr:rowOff>
    </xdr:from>
    <xdr:ext cx="534377" cy="259045"/>
    <xdr:sp macro="" textlink="">
      <xdr:nvSpPr>
        <xdr:cNvPr id="142" name="テキスト ボックス 141"/>
        <xdr:cNvSpPr txBox="1"/>
      </xdr:nvSpPr>
      <xdr:spPr>
        <a:xfrm>
          <a:off x="2641111" y="1005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40351</xdr:rowOff>
    </xdr:from>
    <xdr:to>
      <xdr:col>3</xdr:col>
      <xdr:colOff>3175</xdr:colOff>
      <xdr:row>58</xdr:row>
      <xdr:rowOff>141951</xdr:rowOff>
    </xdr:to>
    <xdr:sp macro="" textlink="">
      <xdr:nvSpPr>
        <xdr:cNvPr id="143" name="円/楕円 142"/>
        <xdr:cNvSpPr/>
      </xdr:nvSpPr>
      <xdr:spPr>
        <a:xfrm>
          <a:off x="1968500" y="99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133078</xdr:rowOff>
    </xdr:from>
    <xdr:ext cx="534377" cy="259045"/>
    <xdr:sp macro="" textlink="">
      <xdr:nvSpPr>
        <xdr:cNvPr id="144" name="テキスト ボックス 143"/>
        <xdr:cNvSpPr txBox="1"/>
      </xdr:nvSpPr>
      <xdr:spPr>
        <a:xfrm>
          <a:off x="1752111" y="100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22429</xdr:rowOff>
    </xdr:from>
    <xdr:to>
      <xdr:col>1</xdr:col>
      <xdr:colOff>485775</xdr:colOff>
      <xdr:row>58</xdr:row>
      <xdr:rowOff>124029</xdr:rowOff>
    </xdr:to>
    <xdr:sp macro="" textlink="">
      <xdr:nvSpPr>
        <xdr:cNvPr id="145" name="円/楕円 144"/>
        <xdr:cNvSpPr/>
      </xdr:nvSpPr>
      <xdr:spPr>
        <a:xfrm>
          <a:off x="1079500" y="99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115156</xdr:rowOff>
    </xdr:from>
    <xdr:ext cx="534377" cy="259045"/>
    <xdr:sp macro="" textlink="">
      <xdr:nvSpPr>
        <xdr:cNvPr id="146" name="テキスト ボックス 145"/>
        <xdr:cNvSpPr txBox="1"/>
      </xdr:nvSpPr>
      <xdr:spPr>
        <a:xfrm>
          <a:off x="863111" y="1005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49121</xdr:rowOff>
    </xdr:from>
    <xdr:to>
      <xdr:col>6</xdr:col>
      <xdr:colOff>511175</xdr:colOff>
      <xdr:row>78</xdr:row>
      <xdr:rowOff>73231</xdr:rowOff>
    </xdr:to>
    <xdr:cxnSp macro="">
      <xdr:nvCxnSpPr>
        <xdr:cNvPr id="176" name="直線コネクタ 175"/>
        <xdr:cNvCxnSpPr/>
      </xdr:nvCxnSpPr>
      <xdr:spPr>
        <a:xfrm flipV="1">
          <a:off x="3797300" y="13422221"/>
          <a:ext cx="8382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73231</xdr:rowOff>
    </xdr:from>
    <xdr:to>
      <xdr:col>5</xdr:col>
      <xdr:colOff>358775</xdr:colOff>
      <xdr:row>78</xdr:row>
      <xdr:rowOff>89187</xdr:rowOff>
    </xdr:to>
    <xdr:cxnSp macro="">
      <xdr:nvCxnSpPr>
        <xdr:cNvPr id="179" name="直線コネクタ 178"/>
        <xdr:cNvCxnSpPr/>
      </xdr:nvCxnSpPr>
      <xdr:spPr>
        <a:xfrm flipV="1">
          <a:off x="2908300" y="13446331"/>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89187</xdr:rowOff>
    </xdr:from>
    <xdr:to>
      <xdr:col>4</xdr:col>
      <xdr:colOff>155575</xdr:colOff>
      <xdr:row>78</xdr:row>
      <xdr:rowOff>114261</xdr:rowOff>
    </xdr:to>
    <xdr:cxnSp macro="">
      <xdr:nvCxnSpPr>
        <xdr:cNvPr id="182" name="直線コネクタ 181"/>
        <xdr:cNvCxnSpPr/>
      </xdr:nvCxnSpPr>
      <xdr:spPr>
        <a:xfrm flipV="1">
          <a:off x="2019300" y="13462287"/>
          <a:ext cx="889000" cy="2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114261</xdr:rowOff>
    </xdr:from>
    <xdr:to>
      <xdr:col>2</xdr:col>
      <xdr:colOff>638175</xdr:colOff>
      <xdr:row>78</xdr:row>
      <xdr:rowOff>136279</xdr:rowOff>
    </xdr:to>
    <xdr:cxnSp macro="">
      <xdr:nvCxnSpPr>
        <xdr:cNvPr id="185" name="直線コネクタ 184"/>
        <xdr:cNvCxnSpPr/>
      </xdr:nvCxnSpPr>
      <xdr:spPr>
        <a:xfrm flipV="1">
          <a:off x="1130300" y="13487361"/>
          <a:ext cx="889000" cy="2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169771</xdr:rowOff>
    </xdr:from>
    <xdr:to>
      <xdr:col>6</xdr:col>
      <xdr:colOff>561975</xdr:colOff>
      <xdr:row>78</xdr:row>
      <xdr:rowOff>99921</xdr:rowOff>
    </xdr:to>
    <xdr:sp macro="" textlink="">
      <xdr:nvSpPr>
        <xdr:cNvPr id="195" name="円/楕円 194"/>
        <xdr:cNvSpPr/>
      </xdr:nvSpPr>
      <xdr:spPr>
        <a:xfrm>
          <a:off x="4584700" y="133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148198</xdr:rowOff>
    </xdr:from>
    <xdr:ext cx="599010" cy="259045"/>
    <xdr:sp macro="" textlink="">
      <xdr:nvSpPr>
        <xdr:cNvPr id="196" name="民生費該当値テキスト"/>
        <xdr:cNvSpPr txBox="1"/>
      </xdr:nvSpPr>
      <xdr:spPr>
        <a:xfrm>
          <a:off x="4686300" y="1334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22431</xdr:rowOff>
    </xdr:from>
    <xdr:to>
      <xdr:col>5</xdr:col>
      <xdr:colOff>409575</xdr:colOff>
      <xdr:row>78</xdr:row>
      <xdr:rowOff>124031</xdr:rowOff>
    </xdr:to>
    <xdr:sp macro="" textlink="">
      <xdr:nvSpPr>
        <xdr:cNvPr id="197" name="円/楕円 196"/>
        <xdr:cNvSpPr/>
      </xdr:nvSpPr>
      <xdr:spPr>
        <a:xfrm>
          <a:off x="3746500" y="133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115158</xdr:rowOff>
    </xdr:from>
    <xdr:ext cx="599010" cy="259045"/>
    <xdr:sp macro="" textlink="">
      <xdr:nvSpPr>
        <xdr:cNvPr id="198" name="テキスト ボックス 197"/>
        <xdr:cNvSpPr txBox="1"/>
      </xdr:nvSpPr>
      <xdr:spPr>
        <a:xfrm>
          <a:off x="3497794" y="1348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38387</xdr:rowOff>
    </xdr:from>
    <xdr:to>
      <xdr:col>4</xdr:col>
      <xdr:colOff>206375</xdr:colOff>
      <xdr:row>78</xdr:row>
      <xdr:rowOff>139987</xdr:rowOff>
    </xdr:to>
    <xdr:sp macro="" textlink="">
      <xdr:nvSpPr>
        <xdr:cNvPr id="199" name="円/楕円 198"/>
        <xdr:cNvSpPr/>
      </xdr:nvSpPr>
      <xdr:spPr>
        <a:xfrm>
          <a:off x="2857500" y="134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131114</xdr:rowOff>
    </xdr:from>
    <xdr:ext cx="599010" cy="259045"/>
    <xdr:sp macro="" textlink="">
      <xdr:nvSpPr>
        <xdr:cNvPr id="200" name="テキスト ボックス 199"/>
        <xdr:cNvSpPr txBox="1"/>
      </xdr:nvSpPr>
      <xdr:spPr>
        <a:xfrm>
          <a:off x="2608794" y="135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63461</xdr:rowOff>
    </xdr:from>
    <xdr:to>
      <xdr:col>3</xdr:col>
      <xdr:colOff>3175</xdr:colOff>
      <xdr:row>78</xdr:row>
      <xdr:rowOff>165061</xdr:rowOff>
    </xdr:to>
    <xdr:sp macro="" textlink="">
      <xdr:nvSpPr>
        <xdr:cNvPr id="201" name="円/楕円 200"/>
        <xdr:cNvSpPr/>
      </xdr:nvSpPr>
      <xdr:spPr>
        <a:xfrm>
          <a:off x="1968500" y="134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156188</xdr:rowOff>
    </xdr:from>
    <xdr:ext cx="599010" cy="259045"/>
    <xdr:sp macro="" textlink="">
      <xdr:nvSpPr>
        <xdr:cNvPr id="202" name="テキスト ボックス 201"/>
        <xdr:cNvSpPr txBox="1"/>
      </xdr:nvSpPr>
      <xdr:spPr>
        <a:xfrm>
          <a:off x="1719794" y="1352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85479</xdr:rowOff>
    </xdr:from>
    <xdr:to>
      <xdr:col>1</xdr:col>
      <xdr:colOff>485775</xdr:colOff>
      <xdr:row>79</xdr:row>
      <xdr:rowOff>15629</xdr:rowOff>
    </xdr:to>
    <xdr:sp macro="" textlink="">
      <xdr:nvSpPr>
        <xdr:cNvPr id="203" name="円/楕円 202"/>
        <xdr:cNvSpPr/>
      </xdr:nvSpPr>
      <xdr:spPr>
        <a:xfrm>
          <a:off x="1079500" y="134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6756</xdr:rowOff>
    </xdr:from>
    <xdr:ext cx="599010" cy="259045"/>
    <xdr:sp macro="" textlink="">
      <xdr:nvSpPr>
        <xdr:cNvPr id="204" name="テキスト ボックス 203"/>
        <xdr:cNvSpPr txBox="1"/>
      </xdr:nvSpPr>
      <xdr:spPr>
        <a:xfrm>
          <a:off x="830794" y="1355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26794</xdr:rowOff>
    </xdr:from>
    <xdr:to>
      <xdr:col>6</xdr:col>
      <xdr:colOff>511175</xdr:colOff>
      <xdr:row>95</xdr:row>
      <xdr:rowOff>135020</xdr:rowOff>
    </xdr:to>
    <xdr:cxnSp macro="">
      <xdr:nvCxnSpPr>
        <xdr:cNvPr id="235" name="直線コネクタ 234"/>
        <xdr:cNvCxnSpPr/>
      </xdr:nvCxnSpPr>
      <xdr:spPr>
        <a:xfrm>
          <a:off x="3797300" y="16314544"/>
          <a:ext cx="838200" cy="10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104518</xdr:rowOff>
    </xdr:from>
    <xdr:to>
      <xdr:col>5</xdr:col>
      <xdr:colOff>358775</xdr:colOff>
      <xdr:row>95</xdr:row>
      <xdr:rowOff>26794</xdr:rowOff>
    </xdr:to>
    <xdr:cxnSp macro="">
      <xdr:nvCxnSpPr>
        <xdr:cNvPr id="238" name="直線コネクタ 237"/>
        <xdr:cNvCxnSpPr/>
      </xdr:nvCxnSpPr>
      <xdr:spPr>
        <a:xfrm>
          <a:off x="2908300" y="162208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104518</xdr:rowOff>
    </xdr:from>
    <xdr:to>
      <xdr:col>4</xdr:col>
      <xdr:colOff>155575</xdr:colOff>
      <xdr:row>95</xdr:row>
      <xdr:rowOff>6166</xdr:rowOff>
    </xdr:to>
    <xdr:cxnSp macro="">
      <xdr:nvCxnSpPr>
        <xdr:cNvPr id="241" name="直線コネクタ 240"/>
        <xdr:cNvCxnSpPr/>
      </xdr:nvCxnSpPr>
      <xdr:spPr>
        <a:xfrm flipV="1">
          <a:off x="2019300" y="16220818"/>
          <a:ext cx="889000" cy="7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3" name="テキスト ボックス 242"/>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6166</xdr:rowOff>
    </xdr:from>
    <xdr:to>
      <xdr:col>2</xdr:col>
      <xdr:colOff>638175</xdr:colOff>
      <xdr:row>95</xdr:row>
      <xdr:rowOff>11999</xdr:rowOff>
    </xdr:to>
    <xdr:cxnSp macro="">
      <xdr:nvCxnSpPr>
        <xdr:cNvPr id="244" name="直線コネクタ 243"/>
        <xdr:cNvCxnSpPr/>
      </xdr:nvCxnSpPr>
      <xdr:spPr>
        <a:xfrm flipV="1">
          <a:off x="1130300" y="16293916"/>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6" name="テキスト ボックス 245"/>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48" name="テキスト ボックス 247"/>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84220</xdr:rowOff>
    </xdr:from>
    <xdr:to>
      <xdr:col>6</xdr:col>
      <xdr:colOff>561975</xdr:colOff>
      <xdr:row>96</xdr:row>
      <xdr:rowOff>14370</xdr:rowOff>
    </xdr:to>
    <xdr:sp macro="" textlink="">
      <xdr:nvSpPr>
        <xdr:cNvPr id="254" name="円/楕円 253"/>
        <xdr:cNvSpPr/>
      </xdr:nvSpPr>
      <xdr:spPr>
        <a:xfrm>
          <a:off x="4584700" y="163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62647</xdr:rowOff>
    </xdr:from>
    <xdr:ext cx="534377" cy="259045"/>
    <xdr:sp macro="" textlink="">
      <xdr:nvSpPr>
        <xdr:cNvPr id="255" name="衛生費該当値テキスト"/>
        <xdr:cNvSpPr txBox="1"/>
      </xdr:nvSpPr>
      <xdr:spPr>
        <a:xfrm>
          <a:off x="4686300" y="163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59,680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147444</xdr:rowOff>
    </xdr:from>
    <xdr:to>
      <xdr:col>5</xdr:col>
      <xdr:colOff>409575</xdr:colOff>
      <xdr:row>95</xdr:row>
      <xdr:rowOff>77594</xdr:rowOff>
    </xdr:to>
    <xdr:sp macro="" textlink="">
      <xdr:nvSpPr>
        <xdr:cNvPr id="256" name="円/楕円 255"/>
        <xdr:cNvSpPr/>
      </xdr:nvSpPr>
      <xdr:spPr>
        <a:xfrm>
          <a:off x="3746500" y="162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94121</xdr:rowOff>
    </xdr:from>
    <xdr:ext cx="534377" cy="259045"/>
    <xdr:sp macro="" textlink="">
      <xdr:nvSpPr>
        <xdr:cNvPr id="257" name="テキスト ボックス 256"/>
        <xdr:cNvSpPr txBox="1"/>
      </xdr:nvSpPr>
      <xdr:spPr>
        <a:xfrm>
          <a:off x="3530111" y="160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53718</xdr:rowOff>
    </xdr:from>
    <xdr:to>
      <xdr:col>4</xdr:col>
      <xdr:colOff>206375</xdr:colOff>
      <xdr:row>94</xdr:row>
      <xdr:rowOff>155318</xdr:rowOff>
    </xdr:to>
    <xdr:sp macro="" textlink="">
      <xdr:nvSpPr>
        <xdr:cNvPr id="258" name="円/楕円 257"/>
        <xdr:cNvSpPr/>
      </xdr:nvSpPr>
      <xdr:spPr>
        <a:xfrm>
          <a:off x="2857500" y="1617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395</xdr:rowOff>
    </xdr:from>
    <xdr:ext cx="534377" cy="259045"/>
    <xdr:sp macro="" textlink="">
      <xdr:nvSpPr>
        <xdr:cNvPr id="259" name="テキスト ボックス 258"/>
        <xdr:cNvSpPr txBox="1"/>
      </xdr:nvSpPr>
      <xdr:spPr>
        <a:xfrm>
          <a:off x="2641111" y="1594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126816</xdr:rowOff>
    </xdr:from>
    <xdr:to>
      <xdr:col>3</xdr:col>
      <xdr:colOff>3175</xdr:colOff>
      <xdr:row>95</xdr:row>
      <xdr:rowOff>56966</xdr:rowOff>
    </xdr:to>
    <xdr:sp macro="" textlink="">
      <xdr:nvSpPr>
        <xdr:cNvPr id="260" name="円/楕円 259"/>
        <xdr:cNvSpPr/>
      </xdr:nvSpPr>
      <xdr:spPr>
        <a:xfrm>
          <a:off x="1968500" y="162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73493</xdr:rowOff>
    </xdr:from>
    <xdr:ext cx="534377" cy="259045"/>
    <xdr:sp macro="" textlink="">
      <xdr:nvSpPr>
        <xdr:cNvPr id="261" name="テキスト ボックス 260"/>
        <xdr:cNvSpPr txBox="1"/>
      </xdr:nvSpPr>
      <xdr:spPr>
        <a:xfrm>
          <a:off x="1752111" y="160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132649</xdr:rowOff>
    </xdr:from>
    <xdr:to>
      <xdr:col>1</xdr:col>
      <xdr:colOff>485775</xdr:colOff>
      <xdr:row>95</xdr:row>
      <xdr:rowOff>62799</xdr:rowOff>
    </xdr:to>
    <xdr:sp macro="" textlink="">
      <xdr:nvSpPr>
        <xdr:cNvPr id="262" name="円/楕円 261"/>
        <xdr:cNvSpPr/>
      </xdr:nvSpPr>
      <xdr:spPr>
        <a:xfrm>
          <a:off x="1079500" y="1624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79326</xdr:rowOff>
    </xdr:from>
    <xdr:ext cx="534377" cy="259045"/>
    <xdr:sp macro="" textlink="">
      <xdr:nvSpPr>
        <xdr:cNvPr id="263" name="テキスト ボックス 262"/>
        <xdr:cNvSpPr txBox="1"/>
      </xdr:nvSpPr>
      <xdr:spPr>
        <a:xfrm>
          <a:off x="863111" y="1602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103777</xdr:rowOff>
    </xdr:from>
    <xdr:to>
      <xdr:col>15</xdr:col>
      <xdr:colOff>180975</xdr:colOff>
      <xdr:row>37</xdr:row>
      <xdr:rowOff>71446</xdr:rowOff>
    </xdr:to>
    <xdr:cxnSp macro="">
      <xdr:nvCxnSpPr>
        <xdr:cNvPr id="294" name="直線コネクタ 293"/>
        <xdr:cNvCxnSpPr/>
      </xdr:nvCxnSpPr>
      <xdr:spPr>
        <a:xfrm>
          <a:off x="9639300" y="6275977"/>
          <a:ext cx="8382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115660</xdr:rowOff>
    </xdr:from>
    <xdr:ext cx="378565" cy="259045"/>
    <xdr:sp macro="" textlink="">
      <xdr:nvSpPr>
        <xdr:cNvPr id="295" name="労働費平均値テキスト"/>
        <xdr:cNvSpPr txBox="1"/>
      </xdr:nvSpPr>
      <xdr:spPr>
        <a:xfrm>
          <a:off x="10528300" y="6459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103777</xdr:rowOff>
    </xdr:from>
    <xdr:to>
      <xdr:col>14</xdr:col>
      <xdr:colOff>28575</xdr:colOff>
      <xdr:row>36</xdr:row>
      <xdr:rowOff>138720</xdr:rowOff>
    </xdr:to>
    <xdr:cxnSp macro="">
      <xdr:nvCxnSpPr>
        <xdr:cNvPr id="297" name="直線コネクタ 296"/>
        <xdr:cNvCxnSpPr/>
      </xdr:nvCxnSpPr>
      <xdr:spPr>
        <a:xfrm flipV="1">
          <a:off x="8750300" y="6275977"/>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78104</xdr:rowOff>
    </xdr:from>
    <xdr:ext cx="378565" cy="259045"/>
    <xdr:sp macro="" textlink="">
      <xdr:nvSpPr>
        <xdr:cNvPr id="299" name="テキスト ボックス 298"/>
        <xdr:cNvSpPr txBox="1"/>
      </xdr:nvSpPr>
      <xdr:spPr>
        <a:xfrm>
          <a:off x="9450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103124</xdr:rowOff>
    </xdr:from>
    <xdr:to>
      <xdr:col>12</xdr:col>
      <xdr:colOff>511175</xdr:colOff>
      <xdr:row>36</xdr:row>
      <xdr:rowOff>138720</xdr:rowOff>
    </xdr:to>
    <xdr:cxnSp macro="">
      <xdr:nvCxnSpPr>
        <xdr:cNvPr id="300" name="直線コネクタ 299"/>
        <xdr:cNvCxnSpPr/>
      </xdr:nvCxnSpPr>
      <xdr:spPr>
        <a:xfrm>
          <a:off x="7861300" y="6103874"/>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103124</xdr:rowOff>
    </xdr:from>
    <xdr:to>
      <xdr:col>11</xdr:col>
      <xdr:colOff>307975</xdr:colOff>
      <xdr:row>36</xdr:row>
      <xdr:rowOff>69487</xdr:rowOff>
    </xdr:to>
    <xdr:cxnSp macro="">
      <xdr:nvCxnSpPr>
        <xdr:cNvPr id="303" name="直線コネクタ 302"/>
        <xdr:cNvCxnSpPr/>
      </xdr:nvCxnSpPr>
      <xdr:spPr>
        <a:xfrm flipV="1">
          <a:off x="6972300" y="6103874"/>
          <a:ext cx="8890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20646</xdr:rowOff>
    </xdr:from>
    <xdr:to>
      <xdr:col>15</xdr:col>
      <xdr:colOff>231775</xdr:colOff>
      <xdr:row>37</xdr:row>
      <xdr:rowOff>122246</xdr:rowOff>
    </xdr:to>
    <xdr:sp macro="" textlink="">
      <xdr:nvSpPr>
        <xdr:cNvPr id="313" name="円/楕円 312"/>
        <xdr:cNvSpPr/>
      </xdr:nvSpPr>
      <xdr:spPr>
        <a:xfrm>
          <a:off x="104267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43523</xdr:rowOff>
    </xdr:from>
    <xdr:ext cx="469744" cy="259045"/>
    <xdr:sp macro="" textlink="">
      <xdr:nvSpPr>
        <xdr:cNvPr id="314" name="労働費該当値テキスト"/>
        <xdr:cNvSpPr txBox="1"/>
      </xdr:nvSpPr>
      <xdr:spPr>
        <a:xfrm>
          <a:off x="10528300" y="621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52977</xdr:rowOff>
    </xdr:from>
    <xdr:to>
      <xdr:col>14</xdr:col>
      <xdr:colOff>79375</xdr:colOff>
      <xdr:row>36</xdr:row>
      <xdr:rowOff>154577</xdr:rowOff>
    </xdr:to>
    <xdr:sp macro="" textlink="">
      <xdr:nvSpPr>
        <xdr:cNvPr id="315" name="円/楕円 314"/>
        <xdr:cNvSpPr/>
      </xdr:nvSpPr>
      <xdr:spPr>
        <a:xfrm>
          <a:off x="9588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171104</xdr:rowOff>
    </xdr:from>
    <xdr:ext cx="469744" cy="259045"/>
    <xdr:sp macro="" textlink="">
      <xdr:nvSpPr>
        <xdr:cNvPr id="316" name="テキスト ボックス 315"/>
        <xdr:cNvSpPr txBox="1"/>
      </xdr:nvSpPr>
      <xdr:spPr>
        <a:xfrm>
          <a:off x="9404427"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87920</xdr:rowOff>
    </xdr:from>
    <xdr:to>
      <xdr:col>12</xdr:col>
      <xdr:colOff>561975</xdr:colOff>
      <xdr:row>37</xdr:row>
      <xdr:rowOff>18070</xdr:rowOff>
    </xdr:to>
    <xdr:sp macro="" textlink="">
      <xdr:nvSpPr>
        <xdr:cNvPr id="317" name="円/楕円 316"/>
        <xdr:cNvSpPr/>
      </xdr:nvSpPr>
      <xdr:spPr>
        <a:xfrm>
          <a:off x="8699500" y="62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9197</xdr:rowOff>
    </xdr:from>
    <xdr:ext cx="469744" cy="259045"/>
    <xdr:sp macro="" textlink="">
      <xdr:nvSpPr>
        <xdr:cNvPr id="318" name="テキスト ボックス 317"/>
        <xdr:cNvSpPr txBox="1"/>
      </xdr:nvSpPr>
      <xdr:spPr>
        <a:xfrm>
          <a:off x="8515427" y="63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52324</xdr:rowOff>
    </xdr:from>
    <xdr:to>
      <xdr:col>11</xdr:col>
      <xdr:colOff>358775</xdr:colOff>
      <xdr:row>35</xdr:row>
      <xdr:rowOff>153924</xdr:rowOff>
    </xdr:to>
    <xdr:sp macro="" textlink="">
      <xdr:nvSpPr>
        <xdr:cNvPr id="319" name="円/楕円 318"/>
        <xdr:cNvSpPr/>
      </xdr:nvSpPr>
      <xdr:spPr>
        <a:xfrm>
          <a:off x="7810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145051</xdr:rowOff>
    </xdr:from>
    <xdr:ext cx="469744" cy="259045"/>
    <xdr:sp macro="" textlink="">
      <xdr:nvSpPr>
        <xdr:cNvPr id="320" name="テキスト ボックス 319"/>
        <xdr:cNvSpPr txBox="1"/>
      </xdr:nvSpPr>
      <xdr:spPr>
        <a:xfrm>
          <a:off x="7626427"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18687</xdr:rowOff>
    </xdr:from>
    <xdr:to>
      <xdr:col>10</xdr:col>
      <xdr:colOff>155575</xdr:colOff>
      <xdr:row>36</xdr:row>
      <xdr:rowOff>120287</xdr:rowOff>
    </xdr:to>
    <xdr:sp macro="" textlink="">
      <xdr:nvSpPr>
        <xdr:cNvPr id="321" name="円/楕円 320"/>
        <xdr:cNvSpPr/>
      </xdr:nvSpPr>
      <xdr:spPr>
        <a:xfrm>
          <a:off x="6921500" y="61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111414</xdr:rowOff>
    </xdr:from>
    <xdr:ext cx="469744" cy="259045"/>
    <xdr:sp macro="" textlink="">
      <xdr:nvSpPr>
        <xdr:cNvPr id="322" name="テキスト ボックス 321"/>
        <xdr:cNvSpPr txBox="1"/>
      </xdr:nvSpPr>
      <xdr:spPr>
        <a:xfrm>
          <a:off x="6737427" y="628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157089</xdr:rowOff>
    </xdr:from>
    <xdr:to>
      <xdr:col>15</xdr:col>
      <xdr:colOff>180975</xdr:colOff>
      <xdr:row>57</xdr:row>
      <xdr:rowOff>33310</xdr:rowOff>
    </xdr:to>
    <xdr:cxnSp macro="">
      <xdr:nvCxnSpPr>
        <xdr:cNvPr id="351" name="直線コネクタ 350"/>
        <xdr:cNvCxnSpPr/>
      </xdr:nvCxnSpPr>
      <xdr:spPr>
        <a:xfrm flipV="1">
          <a:off x="9639300" y="9758289"/>
          <a:ext cx="838200" cy="4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153477</xdr:rowOff>
    </xdr:from>
    <xdr:to>
      <xdr:col>14</xdr:col>
      <xdr:colOff>28575</xdr:colOff>
      <xdr:row>57</xdr:row>
      <xdr:rowOff>33310</xdr:rowOff>
    </xdr:to>
    <xdr:cxnSp macro="">
      <xdr:nvCxnSpPr>
        <xdr:cNvPr id="354" name="直線コネクタ 353"/>
        <xdr:cNvCxnSpPr/>
      </xdr:nvCxnSpPr>
      <xdr:spPr>
        <a:xfrm>
          <a:off x="8750300" y="9754677"/>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122875</xdr:rowOff>
    </xdr:from>
    <xdr:to>
      <xdr:col>12</xdr:col>
      <xdr:colOff>511175</xdr:colOff>
      <xdr:row>56</xdr:row>
      <xdr:rowOff>153477</xdr:rowOff>
    </xdr:to>
    <xdr:cxnSp macro="">
      <xdr:nvCxnSpPr>
        <xdr:cNvPr id="357" name="直線コネクタ 356"/>
        <xdr:cNvCxnSpPr/>
      </xdr:nvCxnSpPr>
      <xdr:spPr>
        <a:xfrm>
          <a:off x="7861300" y="9724075"/>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122875</xdr:rowOff>
    </xdr:from>
    <xdr:to>
      <xdr:col>11</xdr:col>
      <xdr:colOff>307975</xdr:colOff>
      <xdr:row>57</xdr:row>
      <xdr:rowOff>28524</xdr:rowOff>
    </xdr:to>
    <xdr:cxnSp macro="">
      <xdr:nvCxnSpPr>
        <xdr:cNvPr id="360" name="直線コネクタ 359"/>
        <xdr:cNvCxnSpPr/>
      </xdr:nvCxnSpPr>
      <xdr:spPr>
        <a:xfrm flipV="1">
          <a:off x="6972300" y="9724075"/>
          <a:ext cx="889000" cy="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106289</xdr:rowOff>
    </xdr:from>
    <xdr:to>
      <xdr:col>15</xdr:col>
      <xdr:colOff>231775</xdr:colOff>
      <xdr:row>57</xdr:row>
      <xdr:rowOff>36439</xdr:rowOff>
    </xdr:to>
    <xdr:sp macro="" textlink="">
      <xdr:nvSpPr>
        <xdr:cNvPr id="370" name="円/楕円 369"/>
        <xdr:cNvSpPr/>
      </xdr:nvSpPr>
      <xdr:spPr>
        <a:xfrm>
          <a:off x="10426700" y="97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84716</xdr:rowOff>
    </xdr:from>
    <xdr:ext cx="534377" cy="259045"/>
    <xdr:sp macro="" textlink="">
      <xdr:nvSpPr>
        <xdr:cNvPr id="371" name="農林水産業費該当値テキスト"/>
        <xdr:cNvSpPr txBox="1"/>
      </xdr:nvSpPr>
      <xdr:spPr>
        <a:xfrm>
          <a:off x="10528300" y="96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153960</xdr:rowOff>
    </xdr:from>
    <xdr:to>
      <xdr:col>14</xdr:col>
      <xdr:colOff>79375</xdr:colOff>
      <xdr:row>57</xdr:row>
      <xdr:rowOff>84110</xdr:rowOff>
    </xdr:to>
    <xdr:sp macro="" textlink="">
      <xdr:nvSpPr>
        <xdr:cNvPr id="372" name="円/楕円 371"/>
        <xdr:cNvSpPr/>
      </xdr:nvSpPr>
      <xdr:spPr>
        <a:xfrm>
          <a:off x="9588500" y="97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75237</xdr:rowOff>
    </xdr:from>
    <xdr:ext cx="534377" cy="259045"/>
    <xdr:sp macro="" textlink="">
      <xdr:nvSpPr>
        <xdr:cNvPr id="373" name="テキスト ボックス 372"/>
        <xdr:cNvSpPr txBox="1"/>
      </xdr:nvSpPr>
      <xdr:spPr>
        <a:xfrm>
          <a:off x="9372111" y="984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102677</xdr:rowOff>
    </xdr:from>
    <xdr:to>
      <xdr:col>12</xdr:col>
      <xdr:colOff>561975</xdr:colOff>
      <xdr:row>57</xdr:row>
      <xdr:rowOff>32827</xdr:rowOff>
    </xdr:to>
    <xdr:sp macro="" textlink="">
      <xdr:nvSpPr>
        <xdr:cNvPr id="374" name="円/楕円 373"/>
        <xdr:cNvSpPr/>
      </xdr:nvSpPr>
      <xdr:spPr>
        <a:xfrm>
          <a:off x="8699500" y="97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23954</xdr:rowOff>
    </xdr:from>
    <xdr:ext cx="534377" cy="259045"/>
    <xdr:sp macro="" textlink="">
      <xdr:nvSpPr>
        <xdr:cNvPr id="375" name="テキスト ボックス 374"/>
        <xdr:cNvSpPr txBox="1"/>
      </xdr:nvSpPr>
      <xdr:spPr>
        <a:xfrm>
          <a:off x="8483111" y="979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72075</xdr:rowOff>
    </xdr:from>
    <xdr:to>
      <xdr:col>11</xdr:col>
      <xdr:colOff>358775</xdr:colOff>
      <xdr:row>57</xdr:row>
      <xdr:rowOff>2225</xdr:rowOff>
    </xdr:to>
    <xdr:sp macro="" textlink="">
      <xdr:nvSpPr>
        <xdr:cNvPr id="376" name="円/楕円 375"/>
        <xdr:cNvSpPr/>
      </xdr:nvSpPr>
      <xdr:spPr>
        <a:xfrm>
          <a:off x="7810500" y="96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164802</xdr:rowOff>
    </xdr:from>
    <xdr:ext cx="534377" cy="259045"/>
    <xdr:sp macro="" textlink="">
      <xdr:nvSpPr>
        <xdr:cNvPr id="377" name="テキスト ボックス 376"/>
        <xdr:cNvSpPr txBox="1"/>
      </xdr:nvSpPr>
      <xdr:spPr>
        <a:xfrm>
          <a:off x="7594111" y="97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149174</xdr:rowOff>
    </xdr:from>
    <xdr:to>
      <xdr:col>10</xdr:col>
      <xdr:colOff>155575</xdr:colOff>
      <xdr:row>57</xdr:row>
      <xdr:rowOff>79324</xdr:rowOff>
    </xdr:to>
    <xdr:sp macro="" textlink="">
      <xdr:nvSpPr>
        <xdr:cNvPr id="378" name="円/楕円 377"/>
        <xdr:cNvSpPr/>
      </xdr:nvSpPr>
      <xdr:spPr>
        <a:xfrm>
          <a:off x="6921500" y="97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70451</xdr:rowOff>
    </xdr:from>
    <xdr:ext cx="534377" cy="259045"/>
    <xdr:sp macro="" textlink="">
      <xdr:nvSpPr>
        <xdr:cNvPr id="379" name="テキスト ボックス 378"/>
        <xdr:cNvSpPr txBox="1"/>
      </xdr:nvSpPr>
      <xdr:spPr>
        <a:xfrm>
          <a:off x="6705111" y="98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144742</xdr:rowOff>
    </xdr:from>
    <xdr:to>
      <xdr:col>15</xdr:col>
      <xdr:colOff>180975</xdr:colOff>
      <xdr:row>77</xdr:row>
      <xdr:rowOff>152870</xdr:rowOff>
    </xdr:to>
    <xdr:cxnSp macro="">
      <xdr:nvCxnSpPr>
        <xdr:cNvPr id="408" name="直線コネクタ 407"/>
        <xdr:cNvCxnSpPr/>
      </xdr:nvCxnSpPr>
      <xdr:spPr>
        <a:xfrm>
          <a:off x="9639300" y="13346392"/>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144742</xdr:rowOff>
    </xdr:from>
    <xdr:to>
      <xdr:col>14</xdr:col>
      <xdr:colOff>28575</xdr:colOff>
      <xdr:row>77</xdr:row>
      <xdr:rowOff>166700</xdr:rowOff>
    </xdr:to>
    <xdr:cxnSp macro="">
      <xdr:nvCxnSpPr>
        <xdr:cNvPr id="411" name="直線コネクタ 410"/>
        <xdr:cNvCxnSpPr/>
      </xdr:nvCxnSpPr>
      <xdr:spPr>
        <a:xfrm flipV="1">
          <a:off x="8750300" y="13346392"/>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166700</xdr:rowOff>
    </xdr:from>
    <xdr:to>
      <xdr:col>12</xdr:col>
      <xdr:colOff>511175</xdr:colOff>
      <xdr:row>78</xdr:row>
      <xdr:rowOff>5257</xdr:rowOff>
    </xdr:to>
    <xdr:cxnSp macro="">
      <xdr:nvCxnSpPr>
        <xdr:cNvPr id="414" name="直線コネクタ 413"/>
        <xdr:cNvCxnSpPr/>
      </xdr:nvCxnSpPr>
      <xdr:spPr>
        <a:xfrm flipV="1">
          <a:off x="7861300" y="13368350"/>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5257</xdr:rowOff>
    </xdr:from>
    <xdr:to>
      <xdr:col>11</xdr:col>
      <xdr:colOff>307975</xdr:colOff>
      <xdr:row>78</xdr:row>
      <xdr:rowOff>36068</xdr:rowOff>
    </xdr:to>
    <xdr:cxnSp macro="">
      <xdr:nvCxnSpPr>
        <xdr:cNvPr id="417" name="直線コネクタ 416"/>
        <xdr:cNvCxnSpPr/>
      </xdr:nvCxnSpPr>
      <xdr:spPr>
        <a:xfrm flipV="1">
          <a:off x="6972300" y="13378357"/>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102070</xdr:rowOff>
    </xdr:from>
    <xdr:to>
      <xdr:col>15</xdr:col>
      <xdr:colOff>231775</xdr:colOff>
      <xdr:row>78</xdr:row>
      <xdr:rowOff>32220</xdr:rowOff>
    </xdr:to>
    <xdr:sp macro="" textlink="">
      <xdr:nvSpPr>
        <xdr:cNvPr id="427" name="円/楕円 426"/>
        <xdr:cNvSpPr/>
      </xdr:nvSpPr>
      <xdr:spPr>
        <a:xfrm>
          <a:off x="10426700" y="133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80497</xdr:rowOff>
    </xdr:from>
    <xdr:ext cx="534377" cy="259045"/>
    <xdr:sp macro="" textlink="">
      <xdr:nvSpPr>
        <xdr:cNvPr id="428" name="商工費該当値テキスト"/>
        <xdr:cNvSpPr txBox="1"/>
      </xdr:nvSpPr>
      <xdr:spPr>
        <a:xfrm>
          <a:off x="10528300" y="132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93942</xdr:rowOff>
    </xdr:from>
    <xdr:to>
      <xdr:col>14</xdr:col>
      <xdr:colOff>79375</xdr:colOff>
      <xdr:row>78</xdr:row>
      <xdr:rowOff>24092</xdr:rowOff>
    </xdr:to>
    <xdr:sp macro="" textlink="">
      <xdr:nvSpPr>
        <xdr:cNvPr id="429" name="円/楕円 428"/>
        <xdr:cNvSpPr/>
      </xdr:nvSpPr>
      <xdr:spPr>
        <a:xfrm>
          <a:off x="9588500" y="132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15219</xdr:rowOff>
    </xdr:from>
    <xdr:ext cx="534377" cy="259045"/>
    <xdr:sp macro="" textlink="">
      <xdr:nvSpPr>
        <xdr:cNvPr id="430" name="テキスト ボックス 429"/>
        <xdr:cNvSpPr txBox="1"/>
      </xdr:nvSpPr>
      <xdr:spPr>
        <a:xfrm>
          <a:off x="9372111" y="133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115900</xdr:rowOff>
    </xdr:from>
    <xdr:to>
      <xdr:col>12</xdr:col>
      <xdr:colOff>561975</xdr:colOff>
      <xdr:row>78</xdr:row>
      <xdr:rowOff>46050</xdr:rowOff>
    </xdr:to>
    <xdr:sp macro="" textlink="">
      <xdr:nvSpPr>
        <xdr:cNvPr id="431" name="円/楕円 430"/>
        <xdr:cNvSpPr/>
      </xdr:nvSpPr>
      <xdr:spPr>
        <a:xfrm>
          <a:off x="8699500" y="133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37177</xdr:rowOff>
    </xdr:from>
    <xdr:ext cx="534377" cy="259045"/>
    <xdr:sp macro="" textlink="">
      <xdr:nvSpPr>
        <xdr:cNvPr id="432" name="テキスト ボックス 431"/>
        <xdr:cNvSpPr txBox="1"/>
      </xdr:nvSpPr>
      <xdr:spPr>
        <a:xfrm>
          <a:off x="8483111" y="134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125907</xdr:rowOff>
    </xdr:from>
    <xdr:to>
      <xdr:col>11</xdr:col>
      <xdr:colOff>358775</xdr:colOff>
      <xdr:row>78</xdr:row>
      <xdr:rowOff>56057</xdr:rowOff>
    </xdr:to>
    <xdr:sp macro="" textlink="">
      <xdr:nvSpPr>
        <xdr:cNvPr id="433" name="円/楕円 432"/>
        <xdr:cNvSpPr/>
      </xdr:nvSpPr>
      <xdr:spPr>
        <a:xfrm>
          <a:off x="7810500" y="133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47184</xdr:rowOff>
    </xdr:from>
    <xdr:ext cx="534377" cy="259045"/>
    <xdr:sp macro="" textlink="">
      <xdr:nvSpPr>
        <xdr:cNvPr id="434" name="テキスト ボックス 433"/>
        <xdr:cNvSpPr txBox="1"/>
      </xdr:nvSpPr>
      <xdr:spPr>
        <a:xfrm>
          <a:off x="7594111" y="1342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156718</xdr:rowOff>
    </xdr:from>
    <xdr:to>
      <xdr:col>10</xdr:col>
      <xdr:colOff>155575</xdr:colOff>
      <xdr:row>78</xdr:row>
      <xdr:rowOff>86868</xdr:rowOff>
    </xdr:to>
    <xdr:sp macro="" textlink="">
      <xdr:nvSpPr>
        <xdr:cNvPr id="435" name="円/楕円 434"/>
        <xdr:cNvSpPr/>
      </xdr:nvSpPr>
      <xdr:spPr>
        <a:xfrm>
          <a:off x="6921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77995</xdr:rowOff>
    </xdr:from>
    <xdr:ext cx="534377" cy="259045"/>
    <xdr:sp macro="" textlink="">
      <xdr:nvSpPr>
        <xdr:cNvPr id="436" name="テキスト ボックス 435"/>
        <xdr:cNvSpPr txBox="1"/>
      </xdr:nvSpPr>
      <xdr:spPr>
        <a:xfrm>
          <a:off x="6705111" y="134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169816</xdr:rowOff>
    </xdr:from>
    <xdr:to>
      <xdr:col>15</xdr:col>
      <xdr:colOff>180975</xdr:colOff>
      <xdr:row>99</xdr:row>
      <xdr:rowOff>2215</xdr:rowOff>
    </xdr:to>
    <xdr:cxnSp macro="">
      <xdr:nvCxnSpPr>
        <xdr:cNvPr id="465" name="直線コネクタ 464"/>
        <xdr:cNvCxnSpPr/>
      </xdr:nvCxnSpPr>
      <xdr:spPr>
        <a:xfrm>
          <a:off x="9639300" y="16971916"/>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169816</xdr:rowOff>
    </xdr:from>
    <xdr:to>
      <xdr:col>14</xdr:col>
      <xdr:colOff>28575</xdr:colOff>
      <xdr:row>99</xdr:row>
      <xdr:rowOff>3414</xdr:rowOff>
    </xdr:to>
    <xdr:cxnSp macro="">
      <xdr:nvCxnSpPr>
        <xdr:cNvPr id="468" name="直線コネクタ 467"/>
        <xdr:cNvCxnSpPr/>
      </xdr:nvCxnSpPr>
      <xdr:spPr>
        <a:xfrm flipV="1">
          <a:off x="8750300" y="16971916"/>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2939</xdr:rowOff>
    </xdr:from>
    <xdr:to>
      <xdr:col>12</xdr:col>
      <xdr:colOff>511175</xdr:colOff>
      <xdr:row>99</xdr:row>
      <xdr:rowOff>3414</xdr:rowOff>
    </xdr:to>
    <xdr:cxnSp macro="">
      <xdr:nvCxnSpPr>
        <xdr:cNvPr id="471" name="直線コネクタ 470"/>
        <xdr:cNvCxnSpPr/>
      </xdr:nvCxnSpPr>
      <xdr:spPr>
        <a:xfrm>
          <a:off x="7861300" y="16976489"/>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2939</xdr:rowOff>
    </xdr:from>
    <xdr:to>
      <xdr:col>11</xdr:col>
      <xdr:colOff>307975</xdr:colOff>
      <xdr:row>99</xdr:row>
      <xdr:rowOff>14548</xdr:rowOff>
    </xdr:to>
    <xdr:cxnSp macro="">
      <xdr:nvCxnSpPr>
        <xdr:cNvPr id="474" name="直線コネクタ 473"/>
        <xdr:cNvCxnSpPr/>
      </xdr:nvCxnSpPr>
      <xdr:spPr>
        <a:xfrm flipV="1">
          <a:off x="6972300" y="16976489"/>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122865</xdr:rowOff>
    </xdr:from>
    <xdr:to>
      <xdr:col>15</xdr:col>
      <xdr:colOff>231775</xdr:colOff>
      <xdr:row>99</xdr:row>
      <xdr:rowOff>53015</xdr:rowOff>
    </xdr:to>
    <xdr:sp macro="" textlink="">
      <xdr:nvSpPr>
        <xdr:cNvPr id="484" name="円/楕円 483"/>
        <xdr:cNvSpPr/>
      </xdr:nvSpPr>
      <xdr:spPr>
        <a:xfrm>
          <a:off x="10426700" y="169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119016</xdr:rowOff>
    </xdr:from>
    <xdr:to>
      <xdr:col>14</xdr:col>
      <xdr:colOff>79375</xdr:colOff>
      <xdr:row>99</xdr:row>
      <xdr:rowOff>49166</xdr:rowOff>
    </xdr:to>
    <xdr:sp macro="" textlink="">
      <xdr:nvSpPr>
        <xdr:cNvPr id="486" name="円/楕円 485"/>
        <xdr:cNvSpPr/>
      </xdr:nvSpPr>
      <xdr:spPr>
        <a:xfrm>
          <a:off x="9588500" y="1692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40293</xdr:rowOff>
    </xdr:from>
    <xdr:ext cx="534377" cy="259045"/>
    <xdr:sp macro="" textlink="">
      <xdr:nvSpPr>
        <xdr:cNvPr id="487" name="テキスト ボックス 486"/>
        <xdr:cNvSpPr txBox="1"/>
      </xdr:nvSpPr>
      <xdr:spPr>
        <a:xfrm>
          <a:off x="9372111" y="1701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124064</xdr:rowOff>
    </xdr:from>
    <xdr:to>
      <xdr:col>12</xdr:col>
      <xdr:colOff>561975</xdr:colOff>
      <xdr:row>99</xdr:row>
      <xdr:rowOff>54214</xdr:rowOff>
    </xdr:to>
    <xdr:sp macro="" textlink="">
      <xdr:nvSpPr>
        <xdr:cNvPr id="488" name="円/楕円 487"/>
        <xdr:cNvSpPr/>
      </xdr:nvSpPr>
      <xdr:spPr>
        <a:xfrm>
          <a:off x="8699500" y="169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45341</xdr:rowOff>
    </xdr:from>
    <xdr:ext cx="534377" cy="259045"/>
    <xdr:sp macro="" textlink="">
      <xdr:nvSpPr>
        <xdr:cNvPr id="489" name="テキスト ボックス 488"/>
        <xdr:cNvSpPr txBox="1"/>
      </xdr:nvSpPr>
      <xdr:spPr>
        <a:xfrm>
          <a:off x="8483111" y="170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123589</xdr:rowOff>
    </xdr:from>
    <xdr:to>
      <xdr:col>11</xdr:col>
      <xdr:colOff>358775</xdr:colOff>
      <xdr:row>99</xdr:row>
      <xdr:rowOff>53739</xdr:rowOff>
    </xdr:to>
    <xdr:sp macro="" textlink="">
      <xdr:nvSpPr>
        <xdr:cNvPr id="490" name="円/楕円 489"/>
        <xdr:cNvSpPr/>
      </xdr:nvSpPr>
      <xdr:spPr>
        <a:xfrm>
          <a:off x="7810500" y="169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44866</xdr:rowOff>
    </xdr:from>
    <xdr:ext cx="534377" cy="259045"/>
    <xdr:sp macro="" textlink="">
      <xdr:nvSpPr>
        <xdr:cNvPr id="491" name="テキスト ボックス 490"/>
        <xdr:cNvSpPr txBox="1"/>
      </xdr:nvSpPr>
      <xdr:spPr>
        <a:xfrm>
          <a:off x="7594111" y="170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135198</xdr:rowOff>
    </xdr:from>
    <xdr:to>
      <xdr:col>10</xdr:col>
      <xdr:colOff>155575</xdr:colOff>
      <xdr:row>99</xdr:row>
      <xdr:rowOff>65348</xdr:rowOff>
    </xdr:to>
    <xdr:sp macro="" textlink="">
      <xdr:nvSpPr>
        <xdr:cNvPr id="492" name="円/楕円 491"/>
        <xdr:cNvSpPr/>
      </xdr:nvSpPr>
      <xdr:spPr>
        <a:xfrm>
          <a:off x="6921500" y="169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56475</xdr:rowOff>
    </xdr:from>
    <xdr:ext cx="534377" cy="259045"/>
    <xdr:sp macro="" textlink="">
      <xdr:nvSpPr>
        <xdr:cNvPr id="493" name="テキスト ボックス 492"/>
        <xdr:cNvSpPr txBox="1"/>
      </xdr:nvSpPr>
      <xdr:spPr>
        <a:xfrm>
          <a:off x="6705111" y="170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89388</xdr:rowOff>
    </xdr:from>
    <xdr:to>
      <xdr:col>23</xdr:col>
      <xdr:colOff>517525</xdr:colOff>
      <xdr:row>38</xdr:row>
      <xdr:rowOff>97089</xdr:rowOff>
    </xdr:to>
    <xdr:cxnSp macro="">
      <xdr:nvCxnSpPr>
        <xdr:cNvPr id="524" name="直線コネクタ 523"/>
        <xdr:cNvCxnSpPr/>
      </xdr:nvCxnSpPr>
      <xdr:spPr>
        <a:xfrm flipV="1">
          <a:off x="15481300" y="6604488"/>
          <a:ext cx="838200" cy="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97089</xdr:rowOff>
    </xdr:from>
    <xdr:to>
      <xdr:col>22</xdr:col>
      <xdr:colOff>365125</xdr:colOff>
      <xdr:row>38</xdr:row>
      <xdr:rowOff>114456</xdr:rowOff>
    </xdr:to>
    <xdr:cxnSp macro="">
      <xdr:nvCxnSpPr>
        <xdr:cNvPr id="527" name="直線コネクタ 526"/>
        <xdr:cNvCxnSpPr/>
      </xdr:nvCxnSpPr>
      <xdr:spPr>
        <a:xfrm flipV="1">
          <a:off x="14592300" y="6612189"/>
          <a:ext cx="8890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155415</xdr:rowOff>
    </xdr:from>
    <xdr:to>
      <xdr:col>21</xdr:col>
      <xdr:colOff>161925</xdr:colOff>
      <xdr:row>38</xdr:row>
      <xdr:rowOff>114456</xdr:rowOff>
    </xdr:to>
    <xdr:cxnSp macro="">
      <xdr:nvCxnSpPr>
        <xdr:cNvPr id="530" name="直線コネクタ 529"/>
        <xdr:cNvCxnSpPr/>
      </xdr:nvCxnSpPr>
      <xdr:spPr>
        <a:xfrm>
          <a:off x="13703300" y="6499065"/>
          <a:ext cx="889000" cy="1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155415</xdr:rowOff>
    </xdr:from>
    <xdr:to>
      <xdr:col>19</xdr:col>
      <xdr:colOff>644525</xdr:colOff>
      <xdr:row>38</xdr:row>
      <xdr:rowOff>90401</xdr:rowOff>
    </xdr:to>
    <xdr:cxnSp macro="">
      <xdr:nvCxnSpPr>
        <xdr:cNvPr id="533" name="直線コネクタ 532"/>
        <xdr:cNvCxnSpPr/>
      </xdr:nvCxnSpPr>
      <xdr:spPr>
        <a:xfrm flipV="1">
          <a:off x="12814300" y="6499065"/>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88280</xdr:rowOff>
    </xdr:from>
    <xdr:ext cx="534377" cy="259045"/>
    <xdr:sp macro="" textlink="">
      <xdr:nvSpPr>
        <xdr:cNvPr id="535" name="テキスト ボックス 534"/>
        <xdr:cNvSpPr txBox="1"/>
      </xdr:nvSpPr>
      <xdr:spPr>
        <a:xfrm>
          <a:off x="13436111" y="66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38588</xdr:rowOff>
    </xdr:from>
    <xdr:to>
      <xdr:col>23</xdr:col>
      <xdr:colOff>568325</xdr:colOff>
      <xdr:row>38</xdr:row>
      <xdr:rowOff>140188</xdr:rowOff>
    </xdr:to>
    <xdr:sp macro="" textlink="">
      <xdr:nvSpPr>
        <xdr:cNvPr id="543" name="円/楕円 542"/>
        <xdr:cNvSpPr/>
      </xdr:nvSpPr>
      <xdr:spPr>
        <a:xfrm>
          <a:off x="16268700" y="65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128480</xdr:rowOff>
    </xdr:from>
    <xdr:ext cx="534377" cy="259045"/>
    <xdr:sp macro="" textlink="">
      <xdr:nvSpPr>
        <xdr:cNvPr id="544" name="消防費該当値テキスト"/>
        <xdr:cNvSpPr txBox="1"/>
      </xdr:nvSpPr>
      <xdr:spPr>
        <a:xfrm>
          <a:off x="16370300" y="647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46289</xdr:rowOff>
    </xdr:from>
    <xdr:to>
      <xdr:col>22</xdr:col>
      <xdr:colOff>415925</xdr:colOff>
      <xdr:row>38</xdr:row>
      <xdr:rowOff>147889</xdr:rowOff>
    </xdr:to>
    <xdr:sp macro="" textlink="">
      <xdr:nvSpPr>
        <xdr:cNvPr id="545" name="円/楕円 544"/>
        <xdr:cNvSpPr/>
      </xdr:nvSpPr>
      <xdr:spPr>
        <a:xfrm>
          <a:off x="15430500" y="65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139016</xdr:rowOff>
    </xdr:from>
    <xdr:ext cx="534377" cy="259045"/>
    <xdr:sp macro="" textlink="">
      <xdr:nvSpPr>
        <xdr:cNvPr id="546" name="テキスト ボックス 545"/>
        <xdr:cNvSpPr txBox="1"/>
      </xdr:nvSpPr>
      <xdr:spPr>
        <a:xfrm>
          <a:off x="15214111" y="66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63656</xdr:rowOff>
    </xdr:from>
    <xdr:to>
      <xdr:col>21</xdr:col>
      <xdr:colOff>212725</xdr:colOff>
      <xdr:row>38</xdr:row>
      <xdr:rowOff>165256</xdr:rowOff>
    </xdr:to>
    <xdr:sp macro="" textlink="">
      <xdr:nvSpPr>
        <xdr:cNvPr id="547" name="円/楕円 546"/>
        <xdr:cNvSpPr/>
      </xdr:nvSpPr>
      <xdr:spPr>
        <a:xfrm>
          <a:off x="14541500" y="65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156383</xdr:rowOff>
    </xdr:from>
    <xdr:ext cx="534377" cy="259045"/>
    <xdr:sp macro="" textlink="">
      <xdr:nvSpPr>
        <xdr:cNvPr id="548" name="テキスト ボックス 547"/>
        <xdr:cNvSpPr txBox="1"/>
      </xdr:nvSpPr>
      <xdr:spPr>
        <a:xfrm>
          <a:off x="14325111" y="66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104615</xdr:rowOff>
    </xdr:from>
    <xdr:to>
      <xdr:col>20</xdr:col>
      <xdr:colOff>9525</xdr:colOff>
      <xdr:row>38</xdr:row>
      <xdr:rowOff>34765</xdr:rowOff>
    </xdr:to>
    <xdr:sp macro="" textlink="">
      <xdr:nvSpPr>
        <xdr:cNvPr id="549" name="円/楕円 548"/>
        <xdr:cNvSpPr/>
      </xdr:nvSpPr>
      <xdr:spPr>
        <a:xfrm>
          <a:off x="13652500" y="64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51292</xdr:rowOff>
    </xdr:from>
    <xdr:ext cx="534377" cy="259045"/>
    <xdr:sp macro="" textlink="">
      <xdr:nvSpPr>
        <xdr:cNvPr id="550" name="テキスト ボックス 549"/>
        <xdr:cNvSpPr txBox="1"/>
      </xdr:nvSpPr>
      <xdr:spPr>
        <a:xfrm>
          <a:off x="13436111" y="62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39601</xdr:rowOff>
    </xdr:from>
    <xdr:to>
      <xdr:col>18</xdr:col>
      <xdr:colOff>492125</xdr:colOff>
      <xdr:row>38</xdr:row>
      <xdr:rowOff>141201</xdr:rowOff>
    </xdr:to>
    <xdr:sp macro="" textlink="">
      <xdr:nvSpPr>
        <xdr:cNvPr id="551" name="円/楕円 550"/>
        <xdr:cNvSpPr/>
      </xdr:nvSpPr>
      <xdr:spPr>
        <a:xfrm>
          <a:off x="12763500" y="65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132328</xdr:rowOff>
    </xdr:from>
    <xdr:ext cx="534377" cy="259045"/>
    <xdr:sp macro="" textlink="">
      <xdr:nvSpPr>
        <xdr:cNvPr id="552" name="テキスト ボックス 551"/>
        <xdr:cNvSpPr txBox="1"/>
      </xdr:nvSpPr>
      <xdr:spPr>
        <a:xfrm>
          <a:off x="12547111" y="66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18370</xdr:rowOff>
    </xdr:from>
    <xdr:to>
      <xdr:col>23</xdr:col>
      <xdr:colOff>517525</xdr:colOff>
      <xdr:row>57</xdr:row>
      <xdr:rowOff>21704</xdr:rowOff>
    </xdr:to>
    <xdr:cxnSp macro="">
      <xdr:nvCxnSpPr>
        <xdr:cNvPr id="582" name="直線コネクタ 581"/>
        <xdr:cNvCxnSpPr/>
      </xdr:nvCxnSpPr>
      <xdr:spPr>
        <a:xfrm flipV="1">
          <a:off x="15481300" y="9619570"/>
          <a:ext cx="838200" cy="1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21704</xdr:rowOff>
    </xdr:from>
    <xdr:to>
      <xdr:col>22</xdr:col>
      <xdr:colOff>365125</xdr:colOff>
      <xdr:row>57</xdr:row>
      <xdr:rowOff>25647</xdr:rowOff>
    </xdr:to>
    <xdr:cxnSp macro="">
      <xdr:nvCxnSpPr>
        <xdr:cNvPr id="585" name="直線コネクタ 584"/>
        <xdr:cNvCxnSpPr/>
      </xdr:nvCxnSpPr>
      <xdr:spPr>
        <a:xfrm flipV="1">
          <a:off x="14592300" y="9794354"/>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133547</xdr:rowOff>
    </xdr:from>
    <xdr:to>
      <xdr:col>21</xdr:col>
      <xdr:colOff>161925</xdr:colOff>
      <xdr:row>57</xdr:row>
      <xdr:rowOff>25647</xdr:rowOff>
    </xdr:to>
    <xdr:cxnSp macro="">
      <xdr:nvCxnSpPr>
        <xdr:cNvPr id="588" name="直線コネクタ 587"/>
        <xdr:cNvCxnSpPr/>
      </xdr:nvCxnSpPr>
      <xdr:spPr>
        <a:xfrm>
          <a:off x="13703300" y="9734747"/>
          <a:ext cx="8890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79807</xdr:rowOff>
    </xdr:from>
    <xdr:to>
      <xdr:col>19</xdr:col>
      <xdr:colOff>644525</xdr:colOff>
      <xdr:row>56</xdr:row>
      <xdr:rowOff>133547</xdr:rowOff>
    </xdr:to>
    <xdr:cxnSp macro="">
      <xdr:nvCxnSpPr>
        <xdr:cNvPr id="591" name="直線コネクタ 590"/>
        <xdr:cNvCxnSpPr/>
      </xdr:nvCxnSpPr>
      <xdr:spPr>
        <a:xfrm>
          <a:off x="12814300" y="9681007"/>
          <a:ext cx="889000" cy="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139020</xdr:rowOff>
    </xdr:from>
    <xdr:to>
      <xdr:col>23</xdr:col>
      <xdr:colOff>568325</xdr:colOff>
      <xdr:row>56</xdr:row>
      <xdr:rowOff>69170</xdr:rowOff>
    </xdr:to>
    <xdr:sp macro="" textlink="">
      <xdr:nvSpPr>
        <xdr:cNvPr id="601" name="円/楕円 600"/>
        <xdr:cNvSpPr/>
      </xdr:nvSpPr>
      <xdr:spPr>
        <a:xfrm>
          <a:off x="16268700" y="95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117447</xdr:rowOff>
    </xdr:from>
    <xdr:ext cx="534377" cy="259045"/>
    <xdr:sp macro="" textlink="">
      <xdr:nvSpPr>
        <xdr:cNvPr id="602" name="教育費該当値テキスト"/>
        <xdr:cNvSpPr txBox="1"/>
      </xdr:nvSpPr>
      <xdr:spPr>
        <a:xfrm>
          <a:off x="16370300" y="95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48,369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142354</xdr:rowOff>
    </xdr:from>
    <xdr:to>
      <xdr:col>22</xdr:col>
      <xdr:colOff>415925</xdr:colOff>
      <xdr:row>57</xdr:row>
      <xdr:rowOff>72504</xdr:rowOff>
    </xdr:to>
    <xdr:sp macro="" textlink="">
      <xdr:nvSpPr>
        <xdr:cNvPr id="603" name="円/楕円 602"/>
        <xdr:cNvSpPr/>
      </xdr:nvSpPr>
      <xdr:spPr>
        <a:xfrm>
          <a:off x="15430500" y="97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63631</xdr:rowOff>
    </xdr:from>
    <xdr:ext cx="534377" cy="259045"/>
    <xdr:sp macro="" textlink="">
      <xdr:nvSpPr>
        <xdr:cNvPr id="604" name="テキスト ボックス 603"/>
        <xdr:cNvSpPr txBox="1"/>
      </xdr:nvSpPr>
      <xdr:spPr>
        <a:xfrm>
          <a:off x="15214111" y="98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146297</xdr:rowOff>
    </xdr:from>
    <xdr:to>
      <xdr:col>21</xdr:col>
      <xdr:colOff>212725</xdr:colOff>
      <xdr:row>57</xdr:row>
      <xdr:rowOff>76447</xdr:rowOff>
    </xdr:to>
    <xdr:sp macro="" textlink="">
      <xdr:nvSpPr>
        <xdr:cNvPr id="605" name="円/楕円 604"/>
        <xdr:cNvSpPr/>
      </xdr:nvSpPr>
      <xdr:spPr>
        <a:xfrm>
          <a:off x="14541500" y="97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67574</xdr:rowOff>
    </xdr:from>
    <xdr:ext cx="534377" cy="259045"/>
    <xdr:sp macro="" textlink="">
      <xdr:nvSpPr>
        <xdr:cNvPr id="606" name="テキスト ボックス 605"/>
        <xdr:cNvSpPr txBox="1"/>
      </xdr:nvSpPr>
      <xdr:spPr>
        <a:xfrm>
          <a:off x="14325111" y="98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82747</xdr:rowOff>
    </xdr:from>
    <xdr:to>
      <xdr:col>20</xdr:col>
      <xdr:colOff>9525</xdr:colOff>
      <xdr:row>57</xdr:row>
      <xdr:rowOff>12897</xdr:rowOff>
    </xdr:to>
    <xdr:sp macro="" textlink="">
      <xdr:nvSpPr>
        <xdr:cNvPr id="607" name="円/楕円 606"/>
        <xdr:cNvSpPr/>
      </xdr:nvSpPr>
      <xdr:spPr>
        <a:xfrm>
          <a:off x="13652500" y="96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4024</xdr:rowOff>
    </xdr:from>
    <xdr:ext cx="534377" cy="259045"/>
    <xdr:sp macro="" textlink="">
      <xdr:nvSpPr>
        <xdr:cNvPr id="608" name="テキスト ボックス 607"/>
        <xdr:cNvSpPr txBox="1"/>
      </xdr:nvSpPr>
      <xdr:spPr>
        <a:xfrm>
          <a:off x="13436111" y="97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29007</xdr:rowOff>
    </xdr:from>
    <xdr:to>
      <xdr:col>18</xdr:col>
      <xdr:colOff>492125</xdr:colOff>
      <xdr:row>56</xdr:row>
      <xdr:rowOff>130607</xdr:rowOff>
    </xdr:to>
    <xdr:sp macro="" textlink="">
      <xdr:nvSpPr>
        <xdr:cNvPr id="609" name="円/楕円 608"/>
        <xdr:cNvSpPr/>
      </xdr:nvSpPr>
      <xdr:spPr>
        <a:xfrm>
          <a:off x="127635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121734</xdr:rowOff>
    </xdr:from>
    <xdr:ext cx="534377" cy="259045"/>
    <xdr:sp macro="" textlink="">
      <xdr:nvSpPr>
        <xdr:cNvPr id="610" name="テキスト ボックス 609"/>
        <xdr:cNvSpPr txBox="1"/>
      </xdr:nvSpPr>
      <xdr:spPr>
        <a:xfrm>
          <a:off x="12547111" y="97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162057</xdr:rowOff>
    </xdr:from>
    <xdr:to>
      <xdr:col>23</xdr:col>
      <xdr:colOff>517525</xdr:colOff>
      <xdr:row>79</xdr:row>
      <xdr:rowOff>35406</xdr:rowOff>
    </xdr:to>
    <xdr:cxnSp macro="">
      <xdr:nvCxnSpPr>
        <xdr:cNvPr id="639" name="直線コネクタ 638"/>
        <xdr:cNvCxnSpPr/>
      </xdr:nvCxnSpPr>
      <xdr:spPr>
        <a:xfrm flipV="1">
          <a:off x="15481300" y="13535157"/>
          <a:ext cx="838200" cy="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25369</xdr:rowOff>
    </xdr:from>
    <xdr:to>
      <xdr:col>22</xdr:col>
      <xdr:colOff>365125</xdr:colOff>
      <xdr:row>79</xdr:row>
      <xdr:rowOff>35406</xdr:rowOff>
    </xdr:to>
    <xdr:cxnSp macro="">
      <xdr:nvCxnSpPr>
        <xdr:cNvPr id="642" name="直線コネクタ 641"/>
        <xdr:cNvCxnSpPr/>
      </xdr:nvCxnSpPr>
      <xdr:spPr>
        <a:xfrm>
          <a:off x="14592300" y="13569919"/>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25369</xdr:rowOff>
    </xdr:from>
    <xdr:to>
      <xdr:col>21</xdr:col>
      <xdr:colOff>161925</xdr:colOff>
      <xdr:row>79</xdr:row>
      <xdr:rowOff>38658</xdr:rowOff>
    </xdr:to>
    <xdr:cxnSp macro="">
      <xdr:nvCxnSpPr>
        <xdr:cNvPr id="645" name="直線コネクタ 644"/>
        <xdr:cNvCxnSpPr/>
      </xdr:nvCxnSpPr>
      <xdr:spPr>
        <a:xfrm flipV="1">
          <a:off x="13703300" y="13569919"/>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38658</xdr:rowOff>
    </xdr:from>
    <xdr:to>
      <xdr:col>19</xdr:col>
      <xdr:colOff>644525</xdr:colOff>
      <xdr:row>79</xdr:row>
      <xdr:rowOff>44442</xdr:rowOff>
    </xdr:to>
    <xdr:cxnSp macro="">
      <xdr:nvCxnSpPr>
        <xdr:cNvPr id="648" name="直線コネクタ 647"/>
        <xdr:cNvCxnSpPr/>
      </xdr:nvCxnSpPr>
      <xdr:spPr>
        <a:xfrm flipV="1">
          <a:off x="12814300" y="13583208"/>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111257</xdr:rowOff>
    </xdr:from>
    <xdr:to>
      <xdr:col>23</xdr:col>
      <xdr:colOff>568325</xdr:colOff>
      <xdr:row>79</xdr:row>
      <xdr:rowOff>41407</xdr:rowOff>
    </xdr:to>
    <xdr:sp macro="" textlink="">
      <xdr:nvSpPr>
        <xdr:cNvPr id="658" name="円/楕円 657"/>
        <xdr:cNvSpPr/>
      </xdr:nvSpPr>
      <xdr:spPr>
        <a:xfrm>
          <a:off x="16268700" y="1348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68912</xdr:rowOff>
    </xdr:from>
    <xdr:ext cx="469744" cy="259045"/>
    <xdr:sp macro="" textlink="">
      <xdr:nvSpPr>
        <xdr:cNvPr id="659" name="災害復旧費該当値テキスト"/>
        <xdr:cNvSpPr txBox="1"/>
      </xdr:nvSpPr>
      <xdr:spPr>
        <a:xfrm>
          <a:off x="16370300" y="1344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156056</xdr:rowOff>
    </xdr:from>
    <xdr:to>
      <xdr:col>22</xdr:col>
      <xdr:colOff>415925</xdr:colOff>
      <xdr:row>79</xdr:row>
      <xdr:rowOff>86206</xdr:rowOff>
    </xdr:to>
    <xdr:sp macro="" textlink="">
      <xdr:nvSpPr>
        <xdr:cNvPr id="660" name="円/楕円 659"/>
        <xdr:cNvSpPr/>
      </xdr:nvSpPr>
      <xdr:spPr>
        <a:xfrm>
          <a:off x="15430500" y="1352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77333</xdr:rowOff>
    </xdr:from>
    <xdr:ext cx="469744" cy="259045"/>
    <xdr:sp macro="" textlink="">
      <xdr:nvSpPr>
        <xdr:cNvPr id="661" name="テキスト ボックス 660"/>
        <xdr:cNvSpPr txBox="1"/>
      </xdr:nvSpPr>
      <xdr:spPr>
        <a:xfrm>
          <a:off x="15246427" y="1362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146019</xdr:rowOff>
    </xdr:from>
    <xdr:to>
      <xdr:col>21</xdr:col>
      <xdr:colOff>212725</xdr:colOff>
      <xdr:row>79</xdr:row>
      <xdr:rowOff>76169</xdr:rowOff>
    </xdr:to>
    <xdr:sp macro="" textlink="">
      <xdr:nvSpPr>
        <xdr:cNvPr id="662" name="円/楕円 661"/>
        <xdr:cNvSpPr/>
      </xdr:nvSpPr>
      <xdr:spPr>
        <a:xfrm>
          <a:off x="14541500" y="135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67296</xdr:rowOff>
    </xdr:from>
    <xdr:ext cx="469744" cy="259045"/>
    <xdr:sp macro="" textlink="">
      <xdr:nvSpPr>
        <xdr:cNvPr id="663" name="テキスト ボックス 662"/>
        <xdr:cNvSpPr txBox="1"/>
      </xdr:nvSpPr>
      <xdr:spPr>
        <a:xfrm>
          <a:off x="14357427" y="136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159308</xdr:rowOff>
    </xdr:from>
    <xdr:to>
      <xdr:col>20</xdr:col>
      <xdr:colOff>9525</xdr:colOff>
      <xdr:row>79</xdr:row>
      <xdr:rowOff>89458</xdr:rowOff>
    </xdr:to>
    <xdr:sp macro="" textlink="">
      <xdr:nvSpPr>
        <xdr:cNvPr id="664" name="円/楕円 663"/>
        <xdr:cNvSpPr/>
      </xdr:nvSpPr>
      <xdr:spPr>
        <a:xfrm>
          <a:off x="13652500" y="135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80585</xdr:rowOff>
    </xdr:from>
    <xdr:ext cx="378565" cy="259045"/>
    <xdr:sp macro="" textlink="">
      <xdr:nvSpPr>
        <xdr:cNvPr id="665" name="テキスト ボックス 664"/>
        <xdr:cNvSpPr txBox="1"/>
      </xdr:nvSpPr>
      <xdr:spPr>
        <a:xfrm>
          <a:off x="13514017" y="1362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165092</xdr:rowOff>
    </xdr:from>
    <xdr:to>
      <xdr:col>18</xdr:col>
      <xdr:colOff>492125</xdr:colOff>
      <xdr:row>79</xdr:row>
      <xdr:rowOff>95242</xdr:rowOff>
    </xdr:to>
    <xdr:sp macro="" textlink="">
      <xdr:nvSpPr>
        <xdr:cNvPr id="666" name="円/楕円 665"/>
        <xdr:cNvSpPr/>
      </xdr:nvSpPr>
      <xdr:spPr>
        <a:xfrm>
          <a:off x="12763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86369</xdr:rowOff>
    </xdr:from>
    <xdr:ext cx="249299" cy="259045"/>
    <xdr:sp macro="" textlink="">
      <xdr:nvSpPr>
        <xdr:cNvPr id="667" name="テキスト ボックス 666"/>
        <xdr:cNvSpPr txBox="1"/>
      </xdr:nvSpPr>
      <xdr:spPr>
        <a:xfrm>
          <a:off x="12689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75935</xdr:rowOff>
    </xdr:from>
    <xdr:to>
      <xdr:col>23</xdr:col>
      <xdr:colOff>517525</xdr:colOff>
      <xdr:row>97</xdr:row>
      <xdr:rowOff>82362</xdr:rowOff>
    </xdr:to>
    <xdr:cxnSp macro="">
      <xdr:nvCxnSpPr>
        <xdr:cNvPr id="694" name="直線コネクタ 693"/>
        <xdr:cNvCxnSpPr/>
      </xdr:nvCxnSpPr>
      <xdr:spPr>
        <a:xfrm flipV="1">
          <a:off x="15481300" y="16706585"/>
          <a:ext cx="8382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80812</xdr:rowOff>
    </xdr:from>
    <xdr:to>
      <xdr:col>22</xdr:col>
      <xdr:colOff>365125</xdr:colOff>
      <xdr:row>97</xdr:row>
      <xdr:rowOff>82362</xdr:rowOff>
    </xdr:to>
    <xdr:cxnSp macro="">
      <xdr:nvCxnSpPr>
        <xdr:cNvPr id="697" name="直線コネクタ 696"/>
        <xdr:cNvCxnSpPr/>
      </xdr:nvCxnSpPr>
      <xdr:spPr>
        <a:xfrm>
          <a:off x="14592300" y="16711462"/>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76922</xdr:rowOff>
    </xdr:from>
    <xdr:to>
      <xdr:col>21</xdr:col>
      <xdr:colOff>161925</xdr:colOff>
      <xdr:row>97</xdr:row>
      <xdr:rowOff>80812</xdr:rowOff>
    </xdr:to>
    <xdr:cxnSp macro="">
      <xdr:nvCxnSpPr>
        <xdr:cNvPr id="700" name="直線コネクタ 699"/>
        <xdr:cNvCxnSpPr/>
      </xdr:nvCxnSpPr>
      <xdr:spPr>
        <a:xfrm>
          <a:off x="13703300" y="16707572"/>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69067</xdr:rowOff>
    </xdr:from>
    <xdr:to>
      <xdr:col>19</xdr:col>
      <xdr:colOff>644525</xdr:colOff>
      <xdr:row>97</xdr:row>
      <xdr:rowOff>76922</xdr:rowOff>
    </xdr:to>
    <xdr:cxnSp macro="">
      <xdr:nvCxnSpPr>
        <xdr:cNvPr id="703" name="直線コネクタ 702"/>
        <xdr:cNvCxnSpPr/>
      </xdr:nvCxnSpPr>
      <xdr:spPr>
        <a:xfrm>
          <a:off x="12814300" y="16699717"/>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25135</xdr:rowOff>
    </xdr:from>
    <xdr:to>
      <xdr:col>23</xdr:col>
      <xdr:colOff>568325</xdr:colOff>
      <xdr:row>97</xdr:row>
      <xdr:rowOff>126735</xdr:rowOff>
    </xdr:to>
    <xdr:sp macro="" textlink="">
      <xdr:nvSpPr>
        <xdr:cNvPr id="713" name="円/楕円 712"/>
        <xdr:cNvSpPr/>
      </xdr:nvSpPr>
      <xdr:spPr>
        <a:xfrm>
          <a:off x="16268700" y="166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3562</xdr:rowOff>
    </xdr:from>
    <xdr:ext cx="534377" cy="259045"/>
    <xdr:sp macro="" textlink="">
      <xdr:nvSpPr>
        <xdr:cNvPr id="714" name="公債費該当値テキスト"/>
        <xdr:cNvSpPr txBox="1"/>
      </xdr:nvSpPr>
      <xdr:spPr>
        <a:xfrm>
          <a:off x="16370300" y="166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31562</xdr:rowOff>
    </xdr:from>
    <xdr:to>
      <xdr:col>22</xdr:col>
      <xdr:colOff>415925</xdr:colOff>
      <xdr:row>97</xdr:row>
      <xdr:rowOff>133162</xdr:rowOff>
    </xdr:to>
    <xdr:sp macro="" textlink="">
      <xdr:nvSpPr>
        <xdr:cNvPr id="715" name="円/楕円 714"/>
        <xdr:cNvSpPr/>
      </xdr:nvSpPr>
      <xdr:spPr>
        <a:xfrm>
          <a:off x="15430500" y="166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124289</xdr:rowOff>
    </xdr:from>
    <xdr:ext cx="534377" cy="259045"/>
    <xdr:sp macro="" textlink="">
      <xdr:nvSpPr>
        <xdr:cNvPr id="716" name="テキスト ボックス 715"/>
        <xdr:cNvSpPr txBox="1"/>
      </xdr:nvSpPr>
      <xdr:spPr>
        <a:xfrm>
          <a:off x="15214111" y="167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30012</xdr:rowOff>
    </xdr:from>
    <xdr:to>
      <xdr:col>21</xdr:col>
      <xdr:colOff>212725</xdr:colOff>
      <xdr:row>97</xdr:row>
      <xdr:rowOff>131612</xdr:rowOff>
    </xdr:to>
    <xdr:sp macro="" textlink="">
      <xdr:nvSpPr>
        <xdr:cNvPr id="717" name="円/楕円 716"/>
        <xdr:cNvSpPr/>
      </xdr:nvSpPr>
      <xdr:spPr>
        <a:xfrm>
          <a:off x="14541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122739</xdr:rowOff>
    </xdr:from>
    <xdr:ext cx="534377" cy="259045"/>
    <xdr:sp macro="" textlink="">
      <xdr:nvSpPr>
        <xdr:cNvPr id="718" name="テキスト ボックス 717"/>
        <xdr:cNvSpPr txBox="1"/>
      </xdr:nvSpPr>
      <xdr:spPr>
        <a:xfrm>
          <a:off x="14325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26122</xdr:rowOff>
    </xdr:from>
    <xdr:to>
      <xdr:col>20</xdr:col>
      <xdr:colOff>9525</xdr:colOff>
      <xdr:row>97</xdr:row>
      <xdr:rowOff>127722</xdr:rowOff>
    </xdr:to>
    <xdr:sp macro="" textlink="">
      <xdr:nvSpPr>
        <xdr:cNvPr id="719" name="円/楕円 718"/>
        <xdr:cNvSpPr/>
      </xdr:nvSpPr>
      <xdr:spPr>
        <a:xfrm>
          <a:off x="13652500" y="166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118849</xdr:rowOff>
    </xdr:from>
    <xdr:ext cx="534377" cy="259045"/>
    <xdr:sp macro="" textlink="">
      <xdr:nvSpPr>
        <xdr:cNvPr id="720" name="テキスト ボックス 719"/>
        <xdr:cNvSpPr txBox="1"/>
      </xdr:nvSpPr>
      <xdr:spPr>
        <a:xfrm>
          <a:off x="13436111" y="167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18267</xdr:rowOff>
    </xdr:from>
    <xdr:to>
      <xdr:col>18</xdr:col>
      <xdr:colOff>492125</xdr:colOff>
      <xdr:row>97</xdr:row>
      <xdr:rowOff>119867</xdr:rowOff>
    </xdr:to>
    <xdr:sp macro="" textlink="">
      <xdr:nvSpPr>
        <xdr:cNvPr id="721" name="円/楕円 720"/>
        <xdr:cNvSpPr/>
      </xdr:nvSpPr>
      <xdr:spPr>
        <a:xfrm>
          <a:off x="12763500" y="166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110994</xdr:rowOff>
    </xdr:from>
    <xdr:ext cx="534377" cy="259045"/>
    <xdr:sp macro="" textlink="">
      <xdr:nvSpPr>
        <xdr:cNvPr id="722" name="テキスト ボックス 721"/>
        <xdr:cNvSpPr txBox="1"/>
      </xdr:nvSpPr>
      <xdr:spPr>
        <a:xfrm>
          <a:off x="12547111" y="167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決算額全体で、住民一人当たり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559,935</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14,389</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となっている。全体としては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過去の</a:t>
          </a:r>
          <a:r>
            <a:rPr kumimoji="1" lang="ja-JP" altLang="ja-JP" sz="1100" b="0" i="0" u="none" strike="noStrike" kern="0" cap="none" spc="0" normalizeH="0" baseline="0" noProof="0">
              <a:ln>
                <a:noFill/>
              </a:ln>
              <a:solidFill>
                <a:prstClr val="black"/>
              </a:solidFill>
              <a:effectLst/>
              <a:uLnTx/>
              <a:uFillTx/>
              <a:latin typeface="+mn-lt"/>
              <a:ea typeface="+mn-ea"/>
              <a:cs typeface="+mn-cs"/>
            </a:rPr>
            <a:t>行財政改革の</a:t>
          </a:r>
          <a:r>
            <a:rPr kumimoji="1" lang="ja-JP" altLang="en-US" sz="1100" b="0" i="0" u="none" strike="noStrike" kern="0" cap="none" spc="0" normalizeH="0" baseline="0" noProof="0">
              <a:ln>
                <a:noFill/>
              </a:ln>
              <a:solidFill>
                <a:prstClr val="black"/>
              </a:solidFill>
              <a:effectLst/>
              <a:uLnTx/>
              <a:uFillTx/>
              <a:latin typeface="+mn-lt"/>
              <a:ea typeface="+mn-ea"/>
              <a:cs typeface="+mn-cs"/>
            </a:rPr>
            <a:t>効果</a:t>
          </a:r>
          <a:r>
            <a:rPr kumimoji="1" lang="ja-JP" altLang="ja-JP" sz="1100" b="0" i="0" u="none" strike="noStrike" kern="0" cap="none" spc="0" normalizeH="0" baseline="0" noProof="0">
              <a:ln>
                <a:noFill/>
              </a:ln>
              <a:solidFill>
                <a:prstClr val="black"/>
              </a:solidFill>
              <a:effectLst/>
              <a:uLnTx/>
              <a:uFillTx/>
              <a:latin typeface="+mn-lt"/>
              <a:ea typeface="+mn-ea"/>
              <a:cs typeface="+mn-cs"/>
            </a:rPr>
            <a:t>もあり類似団体と比較すると低めの水準（低コスト）で推移している。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ポイントとしては、</a:t>
          </a:r>
          <a:r>
            <a:rPr kumimoji="1" lang="ja-JP" altLang="ja-JP" sz="1100" b="0" i="0" u="none" strike="noStrike" kern="0" cap="none" spc="0" normalizeH="0" baseline="0" noProof="0">
              <a:ln>
                <a:noFill/>
              </a:ln>
              <a:solidFill>
                <a:prstClr val="black"/>
              </a:solidFill>
              <a:effectLst/>
              <a:uLnTx/>
              <a:uFillTx/>
              <a:latin typeface="+mn-lt"/>
              <a:ea typeface="+mn-ea"/>
              <a:cs typeface="+mn-cs"/>
            </a:rPr>
            <a:t>衛生費について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、病院事業の経営改善に伴い同事業への繰出金が減少したことを受け、</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年度は類似団体平均並みにコストが圧縮されている。教育費については、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年度から中学生の学力向上を目的とした学校教育充実事業を開始したことや、学校施設の耐震化事業を実施したことなどにより、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年度の経費が増加している。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公債費については、過去の緊縮財政により地方債発行額を抑制したことから類似団体や青森県平均と比べても低い水準で推移している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過疎地域指定に伴う過疎対策事業債の借入が増加していること</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今後は</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増加に転じる見通しである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財政調整基金については、運用利子以外の積立はなく、取崩しもないことから、ほぼ</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年度横ばいの</a:t>
          </a:r>
          <a:r>
            <a:rPr kumimoji="1" lang="en-US" altLang="ja-JP" sz="1100" b="0" i="0" u="none" strike="noStrike" kern="0" cap="none" spc="0" normalizeH="0" baseline="0" noProof="0">
              <a:ln>
                <a:noFill/>
              </a:ln>
              <a:solidFill>
                <a:prstClr val="black"/>
              </a:solidFill>
              <a:effectLst/>
              <a:uLnTx/>
              <a:uFillTx/>
              <a:latin typeface="+mn-lt"/>
              <a:ea typeface="+mn-ea"/>
              <a:cs typeface="+mn-cs"/>
            </a:rPr>
            <a:t>4.5</a:t>
          </a:r>
          <a:r>
            <a:rPr kumimoji="1" lang="ja-JP" altLang="ja-JP" sz="1100" b="0" i="0" u="none" strike="noStrike" kern="0" cap="none" spc="0" normalizeH="0" baseline="0" noProof="0">
              <a:ln>
                <a:noFill/>
              </a:ln>
              <a:solidFill>
                <a:prstClr val="black"/>
              </a:solidFill>
              <a:effectLst/>
              <a:uLnTx/>
              <a:uFillTx/>
              <a:latin typeface="+mn-lt"/>
              <a:ea typeface="+mn-ea"/>
              <a:cs typeface="+mn-cs"/>
            </a:rPr>
            <a:t>億円規模を</a:t>
          </a:r>
          <a:r>
            <a:rPr kumimoji="1" lang="ja-JP" altLang="en-US" sz="1100" b="0" i="0" u="none" strike="noStrike" kern="0" cap="none" spc="0" normalizeH="0" baseline="0" noProof="0">
              <a:ln>
                <a:noFill/>
              </a:ln>
              <a:solidFill>
                <a:prstClr val="black"/>
              </a:solidFill>
              <a:effectLst/>
              <a:uLnTx/>
              <a:uFillTx/>
              <a:latin typeface="+mn-lt"/>
              <a:ea typeface="+mn-ea"/>
              <a:cs typeface="+mn-cs"/>
            </a:rPr>
            <a:t>維持</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しているところである。</a:t>
          </a:r>
          <a:r>
            <a:rPr kumimoji="1" lang="ja-JP" altLang="en-US" sz="1100" b="0" i="0" u="none" strike="noStrike" kern="0" cap="none" spc="0" normalizeH="0" baseline="0" noProof="0">
              <a:ln>
                <a:noFill/>
              </a:ln>
              <a:solidFill>
                <a:prstClr val="black"/>
              </a:solidFill>
              <a:effectLst/>
              <a:uLnTx/>
              <a:uFillTx/>
              <a:latin typeface="+mn-lt"/>
              <a:ea typeface="+mn-ea"/>
              <a:cs typeface="+mn-cs"/>
            </a:rPr>
            <a:t>残高の標準財政規模比は、</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年度の標準財政規模が減少（</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56,022</a:t>
          </a:r>
          <a:r>
            <a:rPr kumimoji="1" lang="ja-JP" altLang="en-US" sz="1100" b="0" i="0" u="none" strike="noStrike" kern="0" cap="none" spc="0" normalizeH="0" baseline="0" noProof="0">
              <a:ln>
                <a:noFill/>
              </a:ln>
              <a:solidFill>
                <a:prstClr val="black"/>
              </a:solidFill>
              <a:effectLst/>
              <a:uLnTx/>
              <a:uFillTx/>
              <a:latin typeface="+mn-lt"/>
              <a:ea typeface="+mn-ea"/>
              <a:cs typeface="+mn-cs"/>
            </a:rPr>
            <a:t>千円）したことから相対的に微増している。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実質収支額について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既決予算において歳出抑制を徹底し、</a:t>
          </a:r>
          <a:r>
            <a:rPr kumimoji="1" lang="ja-JP" altLang="en-US" sz="1100" b="0" i="0" u="none" strike="noStrike" kern="0" cap="none" spc="0" normalizeH="0" baseline="0" noProof="0">
              <a:ln>
                <a:noFill/>
              </a:ln>
              <a:solidFill>
                <a:prstClr val="black"/>
              </a:solidFill>
              <a:effectLst/>
              <a:uLnTx/>
              <a:uFillTx/>
              <a:latin typeface="+mn-lt"/>
              <a:ea typeface="+mn-ea"/>
              <a:cs typeface="+mn-cs"/>
            </a:rPr>
            <a:t>需用費に関しては消耗品の集中管理や単価入札の実施、委託料についても入札により経費を圧縮し、また扶助費等で不用額が生じたこと</a:t>
          </a:r>
          <a:r>
            <a:rPr kumimoji="1" lang="ja-JP" altLang="ja-JP" sz="1100" b="0" i="0" u="none" strike="noStrike" kern="0" cap="none" spc="0" normalizeH="0" baseline="0" noProof="0">
              <a:ln>
                <a:noFill/>
              </a:ln>
              <a:solidFill>
                <a:prstClr val="black"/>
              </a:solidFill>
              <a:effectLst/>
              <a:uLnTx/>
              <a:uFillTx/>
              <a:latin typeface="+mn-lt"/>
              <a:ea typeface="+mn-ea"/>
              <a:cs typeface="+mn-cs"/>
            </a:rPr>
            <a:t>から約</a:t>
          </a:r>
          <a:r>
            <a:rPr kumimoji="1" lang="en-US" altLang="ja-JP" sz="1100" b="0" i="0" u="none" strike="noStrike" kern="0" cap="none" spc="0" normalizeH="0" baseline="0" noProof="0">
              <a:ln>
                <a:noFill/>
              </a:ln>
              <a:solidFill>
                <a:prstClr val="black"/>
              </a:solidFill>
              <a:effectLst/>
              <a:uLnTx/>
              <a:uFillTx/>
              <a:latin typeface="+mn-lt"/>
              <a:ea typeface="+mn-ea"/>
              <a:cs typeface="+mn-cs"/>
            </a:rPr>
            <a:t>112,000</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円の黒字となり、結果、実質単年度収支についても</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年度に続き黒字と</a:t>
          </a:r>
          <a:r>
            <a:rPr kumimoji="1" lang="ja-JP" altLang="en-US" sz="1100" b="0" i="0" u="none" strike="noStrike" kern="0" cap="none" spc="0" normalizeH="0" baseline="0" noProof="0">
              <a:ln>
                <a:noFill/>
              </a:ln>
              <a:solidFill>
                <a:prstClr val="black"/>
              </a:solidFill>
              <a:effectLst/>
              <a:uLnTx/>
              <a:uFillTx/>
              <a:latin typeface="+mn-lt"/>
              <a:ea typeface="+mn-ea"/>
              <a:cs typeface="+mn-cs"/>
            </a:rPr>
            <a:t>なっている。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年度決算に基づく連結実質収支額は</a:t>
          </a:r>
          <a:r>
            <a:rPr kumimoji="1" lang="en-US" altLang="ja-JP" sz="1100" b="0" i="0" u="none" strike="noStrike" kern="0" cap="none" spc="0" normalizeH="0" baseline="0" noProof="0">
              <a:ln>
                <a:noFill/>
              </a:ln>
              <a:solidFill>
                <a:prstClr val="black"/>
              </a:solidFill>
              <a:effectLst/>
              <a:uLnTx/>
              <a:uFillTx/>
              <a:latin typeface="+mn-lt"/>
              <a:ea typeface="+mn-ea"/>
              <a:cs typeface="+mn-cs"/>
            </a:rPr>
            <a:t>497,365</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千円の黒字となったため、連結実質赤字比率は算定されなかった。また</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年度に引き続き全会計で黒字となっている。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一方で</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年度改定）についても、水道事業とともに段階的に再検討する必要がある。</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索道事業については、平成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年度から指定管理者制度を導入し、現場から人員を引き上げたことにより、人件費をはじめとする経費を抑制している。今後は夜越山森林公園周辺施設と一体となった集客力を高める事業を</a:t>
          </a:r>
          <a:r>
            <a:rPr kumimoji="1" lang="ja-JP" altLang="en-US" sz="1100" b="0" i="0" u="none" strike="noStrike" kern="0" cap="none" spc="0" normalizeH="0" baseline="0" noProof="0">
              <a:ln>
                <a:noFill/>
              </a:ln>
              <a:solidFill>
                <a:prstClr val="black"/>
              </a:solidFill>
              <a:effectLst/>
              <a:uLnTx/>
              <a:uFillTx/>
              <a:latin typeface="+mn-lt"/>
              <a:ea typeface="+mn-ea"/>
              <a:cs typeface="+mn-cs"/>
            </a:rPr>
            <a:t>検討し</a:t>
          </a:r>
          <a:r>
            <a:rPr kumimoji="1" lang="ja-JP" altLang="ja-JP" sz="1100" b="0" i="0" u="none" strike="noStrike" kern="0" cap="none" spc="0" normalizeH="0" baseline="0" noProof="0">
              <a:ln>
                <a:noFill/>
              </a:ln>
              <a:solidFill>
                <a:prstClr val="black"/>
              </a:solidFill>
              <a:effectLst/>
              <a:uLnTx/>
              <a:uFillTx/>
              <a:latin typeface="+mn-lt"/>
              <a:ea typeface="+mn-ea"/>
              <a:cs typeface="+mn-cs"/>
            </a:rPr>
            <a:t>、収益拡大につなげる必要がある。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国保、介護、後期高齢の</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事業についても黒字となっているが、国保事業では</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年度から国保税を改正</a:t>
          </a:r>
          <a:r>
            <a:rPr kumimoji="1" lang="ja-JP" altLang="en-US" sz="1100" b="0" i="0" u="none" strike="noStrike" kern="0" cap="none" spc="0" normalizeH="0" baseline="0" noProof="0">
              <a:ln>
                <a:noFill/>
              </a:ln>
              <a:solidFill>
                <a:prstClr val="black"/>
              </a:solidFill>
              <a:effectLst/>
              <a:uLnTx/>
              <a:uFillTx/>
              <a:latin typeface="+mn-lt"/>
              <a:ea typeface="+mn-ea"/>
              <a:cs typeface="+mn-cs"/>
            </a:rPr>
            <a:t>することで</a:t>
          </a:r>
          <a:r>
            <a:rPr kumimoji="1" lang="ja-JP" altLang="ja-JP" sz="1100" b="0" i="0" u="none" strike="noStrike" kern="0" cap="none" spc="0" normalizeH="0" baseline="0" noProof="0">
              <a:ln>
                <a:noFill/>
              </a:ln>
              <a:solidFill>
                <a:prstClr val="black"/>
              </a:solidFill>
              <a:effectLst/>
              <a:uLnTx/>
              <a:uFillTx/>
              <a:latin typeface="+mn-lt"/>
              <a:ea typeface="+mn-ea"/>
              <a:cs typeface="+mn-cs"/>
            </a:rPr>
            <a:t>収支を均衡させている。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今後も公営企業にあっては独立採算の原則に基づいた適正な繰出での対応に努め、その他の特別会計についても適正な事業運営に努めたい。</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3019_&#24179;&#20869;&#30010;_2016/&#12304;&#36001;&#25919;&#29366;&#27841;&#36039;&#26009;&#38598;&#12305;_023019_&#24179;&#2086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97.3</v>
          </cell>
          <cell r="L73">
            <v>85.6</v>
          </cell>
          <cell r="M73">
            <v>82.2</v>
          </cell>
          <cell r="N73">
            <v>74.900000000000006</v>
          </cell>
          <cell r="O73">
            <v>70.099999999999994</v>
          </cell>
        </row>
        <row r="75">
          <cell r="K75">
            <v>12.2</v>
          </cell>
          <cell r="L75">
            <v>11.5</v>
          </cell>
          <cell r="M75">
            <v>10.7</v>
          </cell>
          <cell r="N75">
            <v>10.199999999999999</v>
          </cell>
          <cell r="O75">
            <v>9.9</v>
          </cell>
        </row>
        <row r="77">
          <cell r="G77" t="str">
            <v>類似団体内平均値</v>
          </cell>
          <cell r="K77">
            <v>64.7</v>
          </cell>
          <cell r="L77">
            <v>55.2</v>
          </cell>
          <cell r="M77">
            <v>54</v>
          </cell>
          <cell r="N77">
            <v>58.9</v>
          </cell>
          <cell r="O77">
            <v>51.4</v>
          </cell>
        </row>
        <row r="79">
          <cell r="K79">
            <v>13.3</v>
          </cell>
          <cell r="L79">
            <v>12.5</v>
          </cell>
          <cell r="M79">
            <v>11.5</v>
          </cell>
          <cell r="N79">
            <v>10.8</v>
          </cell>
          <cell r="O79">
            <v>10.199999999999999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6681569</v>
      </c>
      <c r="BO4" s="381"/>
      <c r="BP4" s="381"/>
      <c r="BQ4" s="381"/>
      <c r="BR4" s="381"/>
      <c r="BS4" s="381"/>
      <c r="BT4" s="381"/>
      <c r="BU4" s="382"/>
      <c r="BV4" s="380">
        <v>6510435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2.6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6421315</v>
      </c>
      <c r="BO5" s="418"/>
      <c r="BP5" s="418"/>
      <c r="BQ5" s="418"/>
      <c r="BR5" s="418"/>
      <c r="BS5" s="418"/>
      <c r="BT5" s="418"/>
      <c r="BU5" s="419"/>
      <c r="BV5" s="417">
        <v>6398699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75.7</v>
      </c>
      <c r="CU5" s="415"/>
      <c r="CV5" s="415"/>
      <c r="CW5" s="415"/>
      <c r="CX5" s="415"/>
      <c r="CY5" s="415"/>
      <c r="CZ5" s="415"/>
      <c r="DA5" s="416"/>
      <c r="DB5" s="414">
        <v>77.5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260254</v>
      </c>
      <c r="BO6" s="418"/>
      <c r="BP6" s="418"/>
      <c r="BQ6" s="418"/>
      <c r="BR6" s="418"/>
      <c r="BS6" s="418"/>
      <c r="BT6" s="418"/>
      <c r="BU6" s="419"/>
      <c r="BV6" s="417">
        <v>111736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78.7</v>
      </c>
      <c r="CU6" s="455"/>
      <c r="CV6" s="455"/>
      <c r="CW6" s="455"/>
      <c r="CX6" s="455"/>
      <c r="CY6" s="455"/>
      <c r="CZ6" s="455"/>
      <c r="DA6" s="456"/>
      <c r="DB6" s="454">
        <v>81.599999999999994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148497</v>
      </c>
      <c r="BO7" s="418"/>
      <c r="BP7" s="418"/>
      <c r="BQ7" s="418"/>
      <c r="BR7" s="418"/>
      <c r="BS7" s="418"/>
      <c r="BT7" s="418"/>
      <c r="BU7" s="419"/>
      <c r="BV7" s="417">
        <v>4354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4133738</v>
      </c>
      <c r="CU7" s="418"/>
      <c r="CV7" s="418"/>
      <c r="CW7" s="418"/>
      <c r="CX7" s="418"/>
      <c r="CY7" s="418"/>
      <c r="CZ7" s="418"/>
      <c r="DA7" s="419"/>
      <c r="DB7" s="417">
        <v>4189760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111757</v>
      </c>
      <c r="BO8" s="418"/>
      <c r="BP8" s="418"/>
      <c r="BQ8" s="418"/>
      <c r="BR8" s="418"/>
      <c r="BS8" s="418"/>
      <c r="BT8" s="418"/>
      <c r="BU8" s="419"/>
      <c r="BV8" s="417">
        <v>107382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0.22</v>
      </c>
      <c r="CU8" s="458"/>
      <c r="CV8" s="458"/>
      <c r="CW8" s="458"/>
      <c r="CX8" s="458"/>
      <c r="CY8" s="458"/>
      <c r="CZ8" s="458"/>
      <c r="DA8" s="459"/>
      <c r="DB8" s="457">
        <v>0.21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11142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4375</v>
      </c>
      <c r="BO9" s="418"/>
      <c r="BP9" s="418"/>
      <c r="BQ9" s="418"/>
      <c r="BR9" s="418"/>
      <c r="BS9" s="418"/>
      <c r="BT9" s="418"/>
      <c r="BU9" s="419"/>
      <c r="BV9" s="417">
        <v>16585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12.1</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12361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80</v>
      </c>
      <c r="BO10" s="418"/>
      <c r="BP10" s="418"/>
      <c r="BQ10" s="418"/>
      <c r="BR10" s="418"/>
      <c r="BS10" s="418"/>
      <c r="BT10" s="418"/>
      <c r="BU10" s="419"/>
      <c r="BV10" s="417">
        <v>246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11468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11440</v>
      </c>
      <c r="S13" s="499"/>
      <c r="T13" s="499"/>
      <c r="U13" s="499"/>
      <c r="V13" s="500"/>
      <c r="W13" s="433" t="s">
        <v>125</v>
      </c>
      <c r="X13" s="434"/>
      <c r="Y13" s="434"/>
      <c r="Z13" s="434"/>
      <c r="AA13" s="434"/>
      <c r="AB13" s="424"/>
      <c r="AC13" s="468">
        <v>1591</v>
      </c>
      <c r="AD13" s="469"/>
      <c r="AE13" s="469"/>
      <c r="AF13" s="469"/>
      <c r="AG13" s="508"/>
      <c r="AH13" s="468">
        <v>1693</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4455</v>
      </c>
      <c r="BO13" s="418"/>
      <c r="BP13" s="418"/>
      <c r="BQ13" s="418"/>
      <c r="BR13" s="418"/>
      <c r="BS13" s="418"/>
      <c r="BT13" s="418"/>
      <c r="BU13" s="419"/>
      <c r="BV13" s="417">
        <v>16831</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10.199999999999999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11729</v>
      </c>
      <c r="S14" s="499"/>
      <c r="T14" s="499"/>
      <c r="U14" s="499"/>
      <c r="V14" s="500"/>
      <c r="W14" s="407"/>
      <c r="X14" s="408"/>
      <c r="Y14" s="408"/>
      <c r="Z14" s="408"/>
      <c r="AA14" s="408"/>
      <c r="AB14" s="397"/>
      <c r="AC14" s="501">
        <v>27.9</v>
      </c>
      <c r="AD14" s="502"/>
      <c r="AE14" s="502"/>
      <c r="AF14" s="502"/>
      <c r="AG14" s="503"/>
      <c r="AH14" s="501">
        <v>27.6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70.099999999999994</v>
      </c>
      <c r="CU14" s="513"/>
      <c r="CV14" s="513"/>
      <c r="CW14" s="513"/>
      <c r="CX14" s="513"/>
      <c r="CY14" s="513"/>
      <c r="CZ14" s="513"/>
      <c r="DA14" s="514"/>
      <c r="DB14" s="512">
        <v>74.900000000000006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11704</v>
      </c>
      <c r="S15" s="499"/>
      <c r="T15" s="499"/>
      <c r="U15" s="499"/>
      <c r="V15" s="500"/>
      <c r="W15" s="433" t="s">
        <v>132</v>
      </c>
      <c r="X15" s="434"/>
      <c r="Y15" s="434"/>
      <c r="Z15" s="434"/>
      <c r="AA15" s="434"/>
      <c r="AB15" s="424"/>
      <c r="AC15" s="468">
        <v>1174</v>
      </c>
      <c r="AD15" s="469"/>
      <c r="AE15" s="469"/>
      <c r="AF15" s="469"/>
      <c r="AG15" s="508"/>
      <c r="AH15" s="468">
        <v>1277</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838611</v>
      </c>
      <c r="BO15" s="381"/>
      <c r="BP15" s="381"/>
      <c r="BQ15" s="381"/>
      <c r="BR15" s="381"/>
      <c r="BS15" s="381"/>
      <c r="BT15" s="381"/>
      <c r="BU15" s="382"/>
      <c r="BV15" s="380">
        <v>831770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20.6</v>
      </c>
      <c r="AD16" s="502"/>
      <c r="AE16" s="502"/>
      <c r="AF16" s="502"/>
      <c r="AG16" s="503"/>
      <c r="AH16" s="501">
        <v>20.9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3772839</v>
      </c>
      <c r="BO16" s="418"/>
      <c r="BP16" s="418"/>
      <c r="BQ16" s="418"/>
      <c r="BR16" s="418"/>
      <c r="BS16" s="418"/>
      <c r="BT16" s="418"/>
      <c r="BU16" s="419"/>
      <c r="BV16" s="417">
        <v>3774664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2931</v>
      </c>
      <c r="AD17" s="469"/>
      <c r="AE17" s="469"/>
      <c r="AF17" s="469"/>
      <c r="AG17" s="508"/>
      <c r="AH17" s="468">
        <v>3154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1037597</v>
      </c>
      <c r="BO17" s="418"/>
      <c r="BP17" s="418"/>
      <c r="BQ17" s="418"/>
      <c r="BR17" s="418"/>
      <c r="BS17" s="418"/>
      <c r="BT17" s="418"/>
      <c r="BU17" s="419"/>
      <c r="BV17" s="417">
        <v>1034133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217.08</v>
      </c>
      <c r="M18" s="530"/>
      <c r="N18" s="530"/>
      <c r="O18" s="530"/>
      <c r="P18" s="530"/>
      <c r="Q18" s="530"/>
      <c r="R18" s="531"/>
      <c r="S18" s="531"/>
      <c r="T18" s="531"/>
      <c r="U18" s="531"/>
      <c r="V18" s="532"/>
      <c r="W18" s="435"/>
      <c r="X18" s="436"/>
      <c r="Y18" s="436"/>
      <c r="Z18" s="436"/>
      <c r="AA18" s="436"/>
      <c r="AB18" s="427"/>
      <c r="AC18" s="533">
        <v>51.5</v>
      </c>
      <c r="AD18" s="534"/>
      <c r="AE18" s="534"/>
      <c r="AF18" s="534"/>
      <c r="AG18" s="535"/>
      <c r="AH18" s="533">
        <v>51.5</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3257228</v>
      </c>
      <c r="BO18" s="418"/>
      <c r="BP18" s="418"/>
      <c r="BQ18" s="418"/>
      <c r="BR18" s="418"/>
      <c r="BS18" s="418"/>
      <c r="BT18" s="418"/>
      <c r="BU18" s="419"/>
      <c r="BV18" s="417">
        <v>3274649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51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4858969</v>
      </c>
      <c r="BO19" s="418"/>
      <c r="BP19" s="418"/>
      <c r="BQ19" s="418"/>
      <c r="BR19" s="418"/>
      <c r="BS19" s="418"/>
      <c r="BT19" s="418"/>
      <c r="BU19" s="419"/>
      <c r="BV19" s="417">
        <v>4827813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3971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5320969</v>
      </c>
      <c r="BO23" s="418"/>
      <c r="BP23" s="418"/>
      <c r="BQ23" s="418"/>
      <c r="BR23" s="418"/>
      <c r="BS23" s="418"/>
      <c r="BT23" s="418"/>
      <c r="BU23" s="419"/>
      <c r="BV23" s="417">
        <v>5282350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7155</v>
      </c>
      <c r="R24" s="469"/>
      <c r="S24" s="469"/>
      <c r="T24" s="469"/>
      <c r="U24" s="469"/>
      <c r="V24" s="508"/>
      <c r="W24" s="563"/>
      <c r="X24" s="551"/>
      <c r="Y24" s="552"/>
      <c r="Z24" s="467" t="s">
        <v>156</v>
      </c>
      <c r="AA24" s="447"/>
      <c r="AB24" s="447"/>
      <c r="AC24" s="447"/>
      <c r="AD24" s="447"/>
      <c r="AE24" s="447"/>
      <c r="AF24" s="447"/>
      <c r="AG24" s="448"/>
      <c r="AH24" s="468">
        <v>106</v>
      </c>
      <c r="AI24" s="469"/>
      <c r="AJ24" s="469"/>
      <c r="AK24" s="469"/>
      <c r="AL24" s="508"/>
      <c r="AM24" s="468">
        <v>299662</v>
      </c>
      <c r="AN24" s="469"/>
      <c r="AO24" s="469"/>
      <c r="AP24" s="469"/>
      <c r="AQ24" s="469"/>
      <c r="AR24" s="508"/>
      <c r="AS24" s="468">
        <v>2827</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4905207</v>
      </c>
      <c r="BO24" s="418"/>
      <c r="BP24" s="418"/>
      <c r="BQ24" s="418"/>
      <c r="BR24" s="418"/>
      <c r="BS24" s="418"/>
      <c r="BT24" s="418"/>
      <c r="BU24" s="419"/>
      <c r="BV24" s="417">
        <v>4751575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5896</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55233</v>
      </c>
      <c r="BO25" s="381"/>
      <c r="BP25" s="381"/>
      <c r="BQ25" s="381"/>
      <c r="BR25" s="381"/>
      <c r="BS25" s="381"/>
      <c r="BT25" s="381"/>
      <c r="BU25" s="382"/>
      <c r="BV25" s="380">
        <v>73870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5255</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2940</v>
      </c>
      <c r="R27" s="469"/>
      <c r="S27" s="469"/>
      <c r="T27" s="469"/>
      <c r="U27" s="469"/>
      <c r="V27" s="508"/>
      <c r="W27" s="563"/>
      <c r="X27" s="551"/>
      <c r="Y27" s="552"/>
      <c r="Z27" s="467" t="s">
        <v>165</v>
      </c>
      <c r="AA27" s="447"/>
      <c r="AB27" s="447"/>
      <c r="AC27" s="447"/>
      <c r="AD27" s="447"/>
      <c r="AE27" s="447"/>
      <c r="AF27" s="447"/>
      <c r="AG27" s="448"/>
      <c r="AH27" s="468">
        <v>2</v>
      </c>
      <c r="AI27" s="469"/>
      <c r="AJ27" s="469"/>
      <c r="AK27" s="469"/>
      <c r="AL27" s="508"/>
      <c r="AM27" s="468" t="s">
        <v>166</v>
      </c>
      <c r="AN27" s="469"/>
      <c r="AO27" s="469"/>
      <c r="AP27" s="469"/>
      <c r="AQ27" s="469"/>
      <c r="AR27" s="508"/>
      <c r="AS27" s="468" t="s">
        <v>166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120158</v>
      </c>
      <c r="BO27" s="587"/>
      <c r="BP27" s="587"/>
      <c r="BQ27" s="587"/>
      <c r="BR27" s="587"/>
      <c r="BS27" s="587"/>
      <c r="BT27" s="587"/>
      <c r="BU27" s="588"/>
      <c r="BV27" s="586">
        <v>120130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2460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451527</v>
      </c>
      <c r="BO28" s="381"/>
      <c r="BP28" s="381"/>
      <c r="BQ28" s="381"/>
      <c r="BR28" s="381"/>
      <c r="BS28" s="381"/>
      <c r="BT28" s="381"/>
      <c r="BU28" s="382"/>
      <c r="BV28" s="380">
        <v>451447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12</v>
      </c>
      <c r="M29" s="469"/>
      <c r="N29" s="469"/>
      <c r="O29" s="469"/>
      <c r="P29" s="508"/>
      <c r="Q29" s="468">
        <v>2310</v>
      </c>
      <c r="R29" s="469"/>
      <c r="S29" s="469"/>
      <c r="T29" s="469"/>
      <c r="U29" s="469"/>
      <c r="V29" s="508"/>
      <c r="W29" s="564"/>
      <c r="X29" s="565"/>
      <c r="Y29" s="566"/>
      <c r="Z29" s="467" t="s">
        <v>173</v>
      </c>
      <c r="AA29" s="447"/>
      <c r="AB29" s="447"/>
      <c r="AC29" s="447"/>
      <c r="AD29" s="447"/>
      <c r="AE29" s="447"/>
      <c r="AF29" s="447"/>
      <c r="AG29" s="448"/>
      <c r="AH29" s="468">
        <v>108</v>
      </c>
      <c r="AI29" s="469"/>
      <c r="AJ29" s="469"/>
      <c r="AK29" s="469"/>
      <c r="AL29" s="508"/>
      <c r="AM29" s="468">
        <v>306592</v>
      </c>
      <c r="AN29" s="469"/>
      <c r="AO29" s="469"/>
      <c r="AP29" s="469"/>
      <c r="AQ29" s="469"/>
      <c r="AR29" s="508"/>
      <c r="AS29" s="468">
        <v>2839</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149184</v>
      </c>
      <c r="BO29" s="418"/>
      <c r="BP29" s="418"/>
      <c r="BQ29" s="418"/>
      <c r="BR29" s="418"/>
      <c r="BS29" s="418"/>
      <c r="BT29" s="418"/>
      <c r="BU29" s="419"/>
      <c r="BV29" s="417">
        <v>100934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677051</v>
      </c>
      <c r="BO30" s="587"/>
      <c r="BP30" s="587"/>
      <c r="BQ30" s="587"/>
      <c r="BR30" s="587"/>
      <c r="BS30" s="587"/>
      <c r="BT30" s="587"/>
      <c r="BU30" s="588"/>
      <c r="BV30" s="586">
        <v>491257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平内町国民健康保険特別会計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平内町水道事業会計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平内町公共下水道事業特別会計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青森地域広域事務組合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平内町公共用地先行取得事業特別会計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平内町介護保険特別会計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平内町国民健康保険平内中央病院事業会計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平内町農業集落排水事業特別会計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青森県市町村職員退職手当組合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平内町後期高齢者医療特別会計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平内町漁業集落環境整備事業特別会計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青森県後期高齢者医療広域連合（一般会計）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IF('各会計、関係団体の財政状況及び健全化判断比率'!B36="","",'各会計、関係団体の財政状況及び健全化判断比率'!B36)</f>
        <v>平内町特殊索道事業特別会計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青森県後期高齢者医療広域連合（後期高齢者医療特別会計）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青森県交通災害共済組合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青森県市町村総合事務組合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v>7.0000000000000007E-2</v>
      </c>
      <c r="G34" s="33" t="s">
        <v>532</v>
      </c>
      <c r="H34" s="33">
        <v>0.86</v>
      </c>
      <c r="I34" s="33">
        <v>3.13</v>
      </c>
      <c r="J34" s="34">
        <v>3.69</v>
      </c>
      <c r="K34" s="22"/>
      <c r="L34" s="22"/>
      <c r="M34" s="22"/>
      <c r="N34" s="22"/>
      <c r="O34" s="22"/>
      <c r="P34" s="22"/>
    </row>
    <row r="35" spans="1:16" ht="39" customHeight="1" x14ac:dyDescent="0.15">
      <c r="A35" s="22"/>
      <c r="B35" s="35"/>
      <c r="C35" s="1178" t="s">
        <v>533</v>
      </c>
      <c r="D35" s="1179"/>
      <c r="E35" s="1180"/>
      <c r="F35" s="36">
        <v>1.76</v>
      </c>
      <c r="G35" s="37">
        <v>2.04</v>
      </c>
      <c r="H35" s="37">
        <v>2.2599999999999998</v>
      </c>
      <c r="I35" s="37">
        <v>2.73</v>
      </c>
      <c r="J35" s="38">
        <v>2.88</v>
      </c>
      <c r="K35" s="22"/>
      <c r="L35" s="22"/>
      <c r="M35" s="22"/>
      <c r="N35" s="22"/>
      <c r="O35" s="22"/>
      <c r="P35" s="22"/>
    </row>
    <row r="36" spans="1:16" ht="39" customHeight="1" x14ac:dyDescent="0.15">
      <c r="A36" s="22"/>
      <c r="B36" s="35"/>
      <c r="C36" s="1178" t="s">
        <v>534</v>
      </c>
      <c r="D36" s="1179"/>
      <c r="E36" s="1180"/>
      <c r="F36" s="36">
        <v>2.33</v>
      </c>
      <c r="G36" s="37">
        <v>2.1</v>
      </c>
      <c r="H36" s="37">
        <v>2.2200000000000002</v>
      </c>
      <c r="I36" s="37">
        <v>2.56</v>
      </c>
      <c r="J36" s="38">
        <v>2.7</v>
      </c>
      <c r="K36" s="22"/>
      <c r="L36" s="22"/>
      <c r="M36" s="22"/>
      <c r="N36" s="22"/>
      <c r="O36" s="22"/>
      <c r="P36" s="22"/>
    </row>
    <row r="37" spans="1:16" ht="39" customHeight="1" x14ac:dyDescent="0.15">
      <c r="A37" s="22"/>
      <c r="B37" s="35"/>
      <c r="C37" s="1178" t="s">
        <v>535</v>
      </c>
      <c r="D37" s="1179"/>
      <c r="E37" s="1180"/>
      <c r="F37" s="36">
        <v>0.24</v>
      </c>
      <c r="G37" s="37">
        <v>0.26</v>
      </c>
      <c r="H37" s="37">
        <v>1.04</v>
      </c>
      <c r="I37" s="37">
        <v>0.25</v>
      </c>
      <c r="J37" s="38">
        <v>1.99</v>
      </c>
      <c r="K37" s="22"/>
      <c r="L37" s="22"/>
      <c r="M37" s="22"/>
      <c r="N37" s="22"/>
      <c r="O37" s="22"/>
      <c r="P37" s="22"/>
    </row>
    <row r="38" spans="1:16" ht="39" customHeight="1" x14ac:dyDescent="0.15">
      <c r="A38" s="22"/>
      <c r="B38" s="35"/>
      <c r="C38" s="1178" t="s">
        <v>536</v>
      </c>
      <c r="D38" s="1179"/>
      <c r="E38" s="1180"/>
      <c r="F38" s="36">
        <v>0.71</v>
      </c>
      <c r="G38" s="37">
        <v>0.95</v>
      </c>
      <c r="H38" s="37">
        <v>1.05</v>
      </c>
      <c r="I38" s="37">
        <v>0.61</v>
      </c>
      <c r="J38" s="38">
        <v>0.68</v>
      </c>
      <c r="K38" s="22"/>
      <c r="L38" s="22"/>
      <c r="M38" s="22"/>
      <c r="N38" s="22"/>
      <c r="O38" s="22"/>
      <c r="P38" s="22"/>
    </row>
    <row r="39" spans="1:16" ht="39" customHeight="1" x14ac:dyDescent="0.15">
      <c r="A39" s="22"/>
      <c r="B39" s="35"/>
      <c r="C39" s="1178" t="s">
        <v>537</v>
      </c>
      <c r="D39" s="1179"/>
      <c r="E39" s="1180"/>
      <c r="F39" s="36">
        <v>0.01</v>
      </c>
      <c r="G39" s="37">
        <v>0.02</v>
      </c>
      <c r="H39" s="37">
        <v>0.02</v>
      </c>
      <c r="I39" s="37">
        <v>0.01</v>
      </c>
      <c r="J39" s="38">
        <v>0.01</v>
      </c>
      <c r="K39" s="22"/>
      <c r="L39" s="22"/>
      <c r="M39" s="22"/>
      <c r="N39" s="22"/>
      <c r="O39" s="22"/>
      <c r="P39" s="22"/>
    </row>
    <row r="40" spans="1:16" ht="39" customHeight="1" x14ac:dyDescent="0.15">
      <c r="A40" s="22"/>
      <c r="B40" s="35"/>
      <c r="C40" s="1178" t="s">
        <v>538</v>
      </c>
      <c r="D40" s="1179"/>
      <c r="E40" s="1180"/>
      <c r="F40" s="36">
        <v>0</v>
      </c>
      <c r="G40" s="37">
        <v>0.03</v>
      </c>
      <c r="H40" s="37">
        <v>0.01</v>
      </c>
      <c r="I40" s="37">
        <v>0.03</v>
      </c>
      <c r="J40" s="38">
        <v>0.01</v>
      </c>
      <c r="K40" s="22"/>
      <c r="L40" s="22"/>
      <c r="M40" s="22"/>
      <c r="N40" s="22"/>
      <c r="O40" s="22"/>
      <c r="P40" s="22"/>
    </row>
    <row r="41" spans="1:16" ht="39" customHeight="1" x14ac:dyDescent="0.15">
      <c r="A41" s="22"/>
      <c r="B41" s="35"/>
      <c r="C41" s="1178" t="s">
        <v>539</v>
      </c>
      <c r="D41" s="1179"/>
      <c r="E41" s="1180"/>
      <c r="F41" s="36">
        <v>0.01</v>
      </c>
      <c r="G41" s="37">
        <v>0.02</v>
      </c>
      <c r="H41" s="37">
        <v>0.01</v>
      </c>
      <c r="I41" s="37">
        <v>0.02</v>
      </c>
      <c r="J41" s="38">
        <v>0.01</v>
      </c>
      <c r="K41" s="22"/>
      <c r="L41" s="22"/>
      <c r="M41" s="22"/>
      <c r="N41" s="22"/>
      <c r="O41" s="22"/>
      <c r="P41" s="22"/>
    </row>
    <row r="42" spans="1:16" ht="39" customHeight="1" x14ac:dyDescent="0.15">
      <c r="A42" s="22"/>
      <c r="B42" s="39"/>
      <c r="C42" s="1178" t="s">
        <v>540</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541</v>
      </c>
      <c r="D43" s="1182"/>
      <c r="E43" s="1183"/>
      <c r="F43" s="41">
        <v>0.01</v>
      </c>
      <c r="G43" s="42">
        <v>0.03</v>
      </c>
      <c r="H43" s="42">
        <v>0.03</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657</v>
      </c>
      <c r="L45" s="60">
        <v>627</v>
      </c>
      <c r="M45" s="60">
        <v>604</v>
      </c>
      <c r="N45" s="60">
        <v>587</v>
      </c>
      <c r="O45" s="61">
        <v>590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294</v>
      </c>
      <c r="L48" s="64">
        <v>310</v>
      </c>
      <c r="M48" s="64">
        <v>314</v>
      </c>
      <c r="N48" s="64">
        <v>339</v>
      </c>
      <c r="O48" s="65">
        <v>348</v>
      </c>
      <c r="P48" s="48"/>
      <c r="Q48" s="48"/>
      <c r="R48" s="48"/>
      <c r="S48" s="48"/>
      <c r="T48" s="48"/>
      <c r="U48" s="48"/>
    </row>
    <row r="49" spans="1:21" ht="30.75" customHeight="1" x14ac:dyDescent="0.15">
      <c r="A49" s="48"/>
      <c r="B49" s="1196"/>
      <c r="C49" s="1197"/>
      <c r="D49" s="62"/>
      <c r="E49" s="1188" t="s">
        <v>16</v>
      </c>
      <c r="F49" s="1188"/>
      <c r="G49" s="1188"/>
      <c r="H49" s="1188"/>
      <c r="I49" s="1188"/>
      <c r="J49" s="1189"/>
      <c r="K49" s="63">
        <v>50</v>
      </c>
      <c r="L49" s="64">
        <v>38</v>
      </c>
      <c r="M49" s="64">
        <v>18</v>
      </c>
      <c r="N49" s="64">
        <v>10</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588</v>
      </c>
      <c r="L52" s="64">
        <v>588</v>
      </c>
      <c r="M52" s="64">
        <v>593</v>
      </c>
      <c r="N52" s="64">
        <v>579</v>
      </c>
      <c r="O52" s="65">
        <v>594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413</v>
      </c>
      <c r="L53" s="69">
        <v>387</v>
      </c>
      <c r="M53" s="69">
        <v>343</v>
      </c>
      <c r="N53" s="69">
        <v>357</v>
      </c>
      <c r="O53" s="70">
        <v>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5254</v>
      </c>
      <c r="J41" s="83">
        <v>5382</v>
      </c>
      <c r="K41" s="83">
        <v>5301</v>
      </c>
      <c r="L41" s="83">
        <v>5282</v>
      </c>
      <c r="M41" s="84">
        <v>5321</v>
      </c>
    </row>
    <row r="42" spans="2:13" ht="27.75" customHeight="1" x14ac:dyDescent="0.15">
      <c r="B42" s="1204"/>
      <c r="C42" s="1205"/>
      <c r="D42" s="85"/>
      <c r="E42" s="1210" t="s">
        <v>26</v>
      </c>
      <c r="F42" s="1210"/>
      <c r="G42" s="1210"/>
      <c r="H42" s="1211"/>
      <c r="I42" s="86">
        <v>49</v>
      </c>
      <c r="J42" s="87">
        <v>24</v>
      </c>
      <c r="K42" s="87" t="s">
        <v>484</v>
      </c>
      <c r="L42" s="87" t="s">
        <v>484</v>
      </c>
      <c r="M42" s="88" t="s">
        <v>484</v>
      </c>
    </row>
    <row r="43" spans="2:13" ht="27.75" customHeight="1" x14ac:dyDescent="0.15">
      <c r="B43" s="1204"/>
      <c r="C43" s="1205"/>
      <c r="D43" s="85"/>
      <c r="E43" s="1210" t="s">
        <v>27</v>
      </c>
      <c r="F43" s="1210"/>
      <c r="G43" s="1210"/>
      <c r="H43" s="1211"/>
      <c r="I43" s="86">
        <v>4769</v>
      </c>
      <c r="J43" s="87">
        <v>4625</v>
      </c>
      <c r="K43" s="87">
        <v>4535</v>
      </c>
      <c r="L43" s="87">
        <v>4563</v>
      </c>
      <c r="M43" s="88">
        <v>4574</v>
      </c>
    </row>
    <row r="44" spans="2:13" ht="27.75" customHeight="1" x14ac:dyDescent="0.15">
      <c r="B44" s="1204"/>
      <c r="C44" s="1205"/>
      <c r="D44" s="85"/>
      <c r="E44" s="1210" t="s">
        <v>28</v>
      </c>
      <c r="F44" s="1210"/>
      <c r="G44" s="1210"/>
      <c r="H44" s="1211"/>
      <c r="I44" s="86">
        <v>61</v>
      </c>
      <c r="J44" s="87">
        <v>22</v>
      </c>
      <c r="K44" s="87">
        <v>135</v>
      </c>
      <c r="L44" s="87">
        <v>134</v>
      </c>
      <c r="M44" s="88">
        <v>137</v>
      </c>
    </row>
    <row r="45" spans="2:13" ht="27.75" customHeight="1" x14ac:dyDescent="0.15">
      <c r="B45" s="1204"/>
      <c r="C45" s="1205"/>
      <c r="D45" s="85"/>
      <c r="E45" s="1210" t="s">
        <v>29</v>
      </c>
      <c r="F45" s="1210"/>
      <c r="G45" s="1210"/>
      <c r="H45" s="1211"/>
      <c r="I45" s="86">
        <v>999</v>
      </c>
      <c r="J45" s="87">
        <v>855</v>
      </c>
      <c r="K45" s="87">
        <v>759</v>
      </c>
      <c r="L45" s="87">
        <v>670</v>
      </c>
      <c r="M45" s="88">
        <v>620</v>
      </c>
    </row>
    <row r="46" spans="2:13" ht="27.75" customHeight="1" x14ac:dyDescent="0.15">
      <c r="B46" s="1204"/>
      <c r="C46" s="1205"/>
      <c r="D46" s="89"/>
      <c r="E46" s="1210" t="s">
        <v>30</v>
      </c>
      <c r="F46" s="1210"/>
      <c r="G46" s="1210"/>
      <c r="H46" s="1211"/>
      <c r="I46" s="86" t="s">
        <v>484</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960</v>
      </c>
      <c r="J50" s="87">
        <v>973</v>
      </c>
      <c r="K50" s="87">
        <v>1071</v>
      </c>
      <c r="L50" s="87">
        <v>1259</v>
      </c>
      <c r="M50" s="88">
        <v>1516</v>
      </c>
    </row>
    <row r="51" spans="2:13" ht="27.75" customHeight="1" x14ac:dyDescent="0.15">
      <c r="B51" s="1204"/>
      <c r="C51" s="1205"/>
      <c r="D51" s="85"/>
      <c r="E51" s="1210" t="s">
        <v>36</v>
      </c>
      <c r="F51" s="1210"/>
      <c r="G51" s="1210"/>
      <c r="H51" s="1211"/>
      <c r="I51" s="86" t="s">
        <v>484</v>
      </c>
      <c r="J51" s="87" t="s">
        <v>484</v>
      </c>
      <c r="K51" s="87" t="s">
        <v>484</v>
      </c>
      <c r="L51" s="87" t="s">
        <v>484</v>
      </c>
      <c r="M51" s="88" t="s">
        <v>484</v>
      </c>
    </row>
    <row r="52" spans="2:13" ht="27.75" customHeight="1" x14ac:dyDescent="0.15">
      <c r="B52" s="1206"/>
      <c r="C52" s="1207"/>
      <c r="D52" s="85"/>
      <c r="E52" s="1210" t="s">
        <v>37</v>
      </c>
      <c r="F52" s="1210"/>
      <c r="G52" s="1210"/>
      <c r="H52" s="1211"/>
      <c r="I52" s="86">
        <v>6666</v>
      </c>
      <c r="J52" s="87">
        <v>6892</v>
      </c>
      <c r="K52" s="87">
        <v>6789</v>
      </c>
      <c r="L52" s="87">
        <v>6685</v>
      </c>
      <c r="M52" s="88">
        <v>6653</v>
      </c>
    </row>
    <row r="53" spans="2:13" ht="27.75" customHeight="1" thickBot="1" x14ac:dyDescent="0.2">
      <c r="B53" s="1217" t="s">
        <v>38</v>
      </c>
      <c r="C53" s="1218"/>
      <c r="D53" s="92"/>
      <c r="E53" s="1219" t="s">
        <v>39</v>
      </c>
      <c r="F53" s="1219"/>
      <c r="G53" s="1219"/>
      <c r="H53" s="1220"/>
      <c r="I53" s="93">
        <v>3506</v>
      </c>
      <c r="J53" s="94">
        <v>3045</v>
      </c>
      <c r="K53" s="94">
        <v>2870</v>
      </c>
      <c r="L53" s="94">
        <v>2706</v>
      </c>
      <c r="M53" s="95">
        <v>2484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30"/>
      <c r="H50" s="1231"/>
      <c r="I50" s="1231"/>
      <c r="J50" s="1232"/>
      <c r="K50" s="356" t="s">
        <v>524</v>
      </c>
      <c r="L50" s="356" t="s">
        <v>525</v>
      </c>
      <c r="M50" s="356" t="s">
        <v>526</v>
      </c>
      <c r="N50" s="356" t="s">
        <v>527</v>
      </c>
      <c r="O50" s="356" t="s">
        <v>528</v>
      </c>
    </row>
    <row r="51" spans="1:17" x14ac:dyDescent="0.15">
      <c r="B51" s="250"/>
      <c r="C51" s="246"/>
      <c r="D51" s="246"/>
      <c r="E51" s="246"/>
      <c r="F51" s="246"/>
      <c r="G51" s="1233" t="s">
        <v>554</v>
      </c>
      <c r="H51" s="1234"/>
      <c r="I51" s="1239" t="s">
        <v>555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557</v>
      </c>
      <c r="H55" s="1245"/>
      <c r="I55" s="1243" t="s">
        <v>555</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21" t="s">
        <v>561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30"/>
      <c r="H72" s="1231"/>
      <c r="I72" s="1231"/>
      <c r="J72" s="1232"/>
      <c r="K72" s="356" t="s">
        <v>524</v>
      </c>
      <c r="L72" s="356" t="s">
        <v>525</v>
      </c>
      <c r="M72" s="356" t="s">
        <v>526</v>
      </c>
      <c r="N72" s="356" t="s">
        <v>527</v>
      </c>
      <c r="O72" s="356" t="s">
        <v>528</v>
      </c>
    </row>
    <row r="73" spans="2:30" x14ac:dyDescent="0.15">
      <c r="B73" s="250"/>
      <c r="C73" s="246"/>
      <c r="D73" s="246"/>
      <c r="E73" s="246"/>
      <c r="F73" s="246"/>
      <c r="G73" s="1233" t="s">
        <v>554</v>
      </c>
      <c r="H73" s="1234"/>
      <c r="I73" s="1239" t="s">
        <v>555</v>
      </c>
      <c r="J73" s="1239"/>
      <c r="K73" s="1253">
        <v>97.3</v>
      </c>
      <c r="L73" s="1253">
        <v>85.6</v>
      </c>
      <c r="M73" s="1242">
        <v>82.2</v>
      </c>
      <c r="N73" s="1242">
        <v>74.900000000000006</v>
      </c>
      <c r="O73" s="1242">
        <v>70.099999999999994</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560</v>
      </c>
      <c r="J75" s="1243"/>
      <c r="K75" s="1254">
        <v>12.2</v>
      </c>
      <c r="L75" s="1254">
        <v>11.5</v>
      </c>
      <c r="M75" s="1254">
        <v>10.7</v>
      </c>
      <c r="N75" s="1254">
        <v>10.199999999999999</v>
      </c>
      <c r="O75" s="1254">
        <v>9.9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557</v>
      </c>
      <c r="H77" s="1245"/>
      <c r="I77" s="1243" t="s">
        <v>555</v>
      </c>
      <c r="J77" s="1243"/>
      <c r="K77" s="1253">
        <v>64.7</v>
      </c>
      <c r="L77" s="1253">
        <v>55.2</v>
      </c>
      <c r="M77" s="1242">
        <v>54</v>
      </c>
      <c r="N77" s="1242">
        <v>58.9</v>
      </c>
      <c r="O77" s="1242">
        <v>51.4</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560</v>
      </c>
      <c r="J79" s="1252"/>
      <c r="K79" s="1256">
        <v>13.3</v>
      </c>
      <c r="L79" s="1256">
        <v>12.5</v>
      </c>
      <c r="M79" s="1256">
        <v>11.5</v>
      </c>
      <c r="N79" s="1256">
        <v>10.8</v>
      </c>
      <c r="O79" s="1256">
        <v>10.199999999999999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51079</v>
      </c>
      <c r="E3" s="118"/>
      <c r="F3" s="119">
        <v>114097</v>
      </c>
      <c r="G3" s="120"/>
      <c r="H3" s="121"/>
    </row>
    <row r="4" spans="1:8" x14ac:dyDescent="0.15">
      <c r="A4" s="122"/>
      <c r="B4" s="123"/>
      <c r="C4" s="124"/>
      <c r="D4" s="125">
        <v>34695</v>
      </c>
      <c r="E4" s="126"/>
      <c r="F4" s="127">
        <v>61630</v>
      </c>
      <c r="G4" s="128"/>
      <c r="H4" s="129"/>
    </row>
    <row r="5" spans="1:8" x14ac:dyDescent="0.15">
      <c r="A5" s="110" t="s">
        <v>518</v>
      </c>
      <c r="B5" s="115"/>
      <c r="C5" s="116"/>
      <c r="D5" s="117">
        <v>79904</v>
      </c>
      <c r="E5" s="118"/>
      <c r="F5" s="119">
        <v>136577</v>
      </c>
      <c r="G5" s="120"/>
      <c r="H5" s="121"/>
    </row>
    <row r="6" spans="1:8" x14ac:dyDescent="0.15">
      <c r="A6" s="122"/>
      <c r="B6" s="123"/>
      <c r="C6" s="124"/>
      <c r="D6" s="125">
        <v>37408</v>
      </c>
      <c r="E6" s="126"/>
      <c r="F6" s="127">
        <v>59645</v>
      </c>
      <c r="G6" s="128"/>
      <c r="H6" s="129"/>
    </row>
    <row r="7" spans="1:8" x14ac:dyDescent="0.15">
      <c r="A7" s="110" t="s">
        <v>519</v>
      </c>
      <c r="B7" s="115"/>
      <c r="C7" s="116"/>
      <c r="D7" s="117">
        <v>57370</v>
      </c>
      <c r="E7" s="118"/>
      <c r="F7" s="119">
        <v>132212</v>
      </c>
      <c r="G7" s="120"/>
      <c r="H7" s="121"/>
    </row>
    <row r="8" spans="1:8" x14ac:dyDescent="0.15">
      <c r="A8" s="122"/>
      <c r="B8" s="123"/>
      <c r="C8" s="124"/>
      <c r="D8" s="125">
        <v>21517</v>
      </c>
      <c r="E8" s="126"/>
      <c r="F8" s="127">
        <v>67114</v>
      </c>
      <c r="G8" s="128"/>
      <c r="H8" s="129"/>
    </row>
    <row r="9" spans="1:8" x14ac:dyDescent="0.15">
      <c r="A9" s="110" t="s">
        <v>520</v>
      </c>
      <c r="B9" s="115"/>
      <c r="C9" s="116"/>
      <c r="D9" s="117">
        <v>53787</v>
      </c>
      <c r="E9" s="118"/>
      <c r="F9" s="119">
        <v>93741</v>
      </c>
      <c r="G9" s="120"/>
      <c r="H9" s="121"/>
    </row>
    <row r="10" spans="1:8" x14ac:dyDescent="0.15">
      <c r="A10" s="122"/>
      <c r="B10" s="123"/>
      <c r="C10" s="124"/>
      <c r="D10" s="125">
        <v>21179</v>
      </c>
      <c r="E10" s="126"/>
      <c r="F10" s="127">
        <v>46285</v>
      </c>
      <c r="G10" s="128"/>
      <c r="H10" s="129"/>
    </row>
    <row r="11" spans="1:8" x14ac:dyDescent="0.15">
      <c r="A11" s="110" t="s">
        <v>521</v>
      </c>
      <c r="B11" s="115"/>
      <c r="C11" s="116"/>
      <c r="D11" s="117">
        <v>66776</v>
      </c>
      <c r="E11" s="118"/>
      <c r="F11" s="119">
        <v>107537</v>
      </c>
      <c r="G11" s="120"/>
      <c r="H11" s="121"/>
    </row>
    <row r="12" spans="1:8" x14ac:dyDescent="0.15">
      <c r="A12" s="122"/>
      <c r="B12" s="123"/>
      <c r="C12" s="130"/>
      <c r="D12" s="125">
        <v>25860</v>
      </c>
      <c r="E12" s="126"/>
      <c r="F12" s="127">
        <v>57923</v>
      </c>
      <c r="G12" s="128"/>
      <c r="H12" s="129"/>
    </row>
    <row r="13" spans="1:8" x14ac:dyDescent="0.15">
      <c r="A13" s="110"/>
      <c r="B13" s="115"/>
      <c r="C13" s="131"/>
      <c r="D13" s="132">
        <v>61783</v>
      </c>
      <c r="E13" s="133"/>
      <c r="F13" s="134">
        <v>116833</v>
      </c>
      <c r="G13" s="135"/>
      <c r="H13" s="121"/>
    </row>
    <row r="14" spans="1:8" x14ac:dyDescent="0.15">
      <c r="A14" s="122"/>
      <c r="B14" s="123"/>
      <c r="C14" s="124"/>
      <c r="D14" s="125">
        <v>28132</v>
      </c>
      <c r="E14" s="126"/>
      <c r="F14" s="127">
        <v>58519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2.34</v>
      </c>
      <c r="C19" s="136">
        <f>ROUND(VALUE(SUBSTITUTE(実質収支比率等に係る経年分析!G$48,"▲","-")),2)</f>
        <v>2.11</v>
      </c>
      <c r="D19" s="136">
        <f>ROUND(VALUE(SUBSTITUTE(実質収支比率等に係る経年分析!H$48,"▲","-")),2)</f>
        <v>2.2200000000000002</v>
      </c>
      <c r="E19" s="136">
        <f>ROUND(VALUE(SUBSTITUTE(実質収支比率等に係る経年分析!I$48,"▲","-")),2)</f>
        <v>2.56</v>
      </c>
      <c r="F19" s="136">
        <f>ROUND(VALUE(SUBSTITUTE(実質収支比率等に係る経年分析!J$48,"▲","-")),2)</f>
        <v>2.7</v>
      </c>
    </row>
    <row r="20" spans="1:11" x14ac:dyDescent="0.15">
      <c r="A20" s="136" t="s">
        <v>44</v>
      </c>
      <c r="B20" s="136">
        <f>ROUND(VALUE(SUBSTITUTE(実質収支比率等に係る経年分析!F$47,"▲","-")),2)</f>
        <v>8.8800000000000008</v>
      </c>
      <c r="C20" s="136">
        <f>ROUND(VALUE(SUBSTITUTE(実質収支比率等に係る経年分析!G$47,"▲","-")),2)</f>
        <v>9.89</v>
      </c>
      <c r="D20" s="136">
        <f>ROUND(VALUE(SUBSTITUTE(実質収支比率等に係る経年分析!H$47,"▲","-")),2)</f>
        <v>11.06</v>
      </c>
      <c r="E20" s="136">
        <f>ROUND(VALUE(SUBSTITUTE(実質収支比率等に係る経年分析!I$47,"▲","-")),2)</f>
        <v>10.78</v>
      </c>
      <c r="F20" s="136">
        <f>ROUND(VALUE(SUBSTITUTE(実質収支比率等に係る経年分析!J$47,"▲","-")),2)</f>
        <v>10.92</v>
      </c>
    </row>
    <row r="21" spans="1:11" x14ac:dyDescent="0.15">
      <c r="A21" s="136" t="s">
        <v>45</v>
      </c>
      <c r="B21" s="136">
        <f>IF(ISNUMBER(VALUE(SUBSTITUTE(実質収支比率等に係る経年分析!F$49,"▲","-"))),ROUND(VALUE(SUBSTITUTE(実質収支比率等に係る経年分析!F$49,"▲","-")),2),NA())</f>
        <v>-3.07</v>
      </c>
      <c r="C21" s="136">
        <f>IF(ISNUMBER(VALUE(SUBSTITUTE(実質収支比率等に係る経年分析!G$49,"▲","-"))),ROUND(VALUE(SUBSTITUTE(実質収支比率等に係る経年分析!G$49,"▲","-")),2),NA())</f>
        <v>-0.54</v>
      </c>
      <c r="D21" s="136">
        <f>IF(ISNUMBER(VALUE(SUBSTITUTE(実質収支比率等に係る経年分析!H$49,"▲","-"))),ROUND(VALUE(SUBSTITUTE(実質収支比率等に係る経年分析!H$49,"▲","-")),2),NA())</f>
        <v>0.82</v>
      </c>
      <c r="E21" s="136">
        <f>IF(ISNUMBER(VALUE(SUBSTITUTE(実質収支比率等に係る経年分析!I$49,"▲","-"))),ROUND(VALUE(SUBSTITUTE(実質収支比率等に係る経年分析!I$49,"▲","-")),2),NA())</f>
        <v>0.4</v>
      </c>
      <c r="F21" s="136">
        <f>IF(ISNUMBER(VALUE(SUBSTITUTE(実質収支比率等に係る経年分析!J$49,"▲","-"))),ROUND(VALUE(SUBSTITUTE(実質収支比率等に係る経年分析!J$49,"▲","-")),2),NA())</f>
        <v>0.11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平内町農業集落排水事業特別会計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平内町後期高齢者医療特別会計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平内町公共下水道事業特別会計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平内町介護保険特別会計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0.68</v>
      </c>
    </row>
    <row r="33" spans="1:16" x14ac:dyDescent="0.15">
      <c r="A33" s="137" t="str">
        <f>IF(連結実質赤字比率に係る赤字・黒字の構成分析!C$37="",NA(),連結実質赤字比率に係る赤字・黒字の構成分析!C$37)</f>
        <v>平内町国民健康保険特別会計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2.2200000000000002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v>
      </c>
    </row>
    <row r="35" spans="1:16" x14ac:dyDescent="0.15">
      <c r="A35" s="137" t="str">
        <f>IF(連結実質赤字比率に係る赤字・黒字の構成分析!C$35="",NA(),連結実質赤字比率に係る赤字・黒字の構成分析!C$35)</f>
        <v>平内町水道事業会計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2.2599999999999998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2.88</v>
      </c>
    </row>
    <row r="36" spans="1:16" x14ac:dyDescent="0.15">
      <c r="A36" s="137" t="str">
        <f>IF(連結実質赤字比率に係る赤字・黒字の構成分析!C$34="",NA(),連結実質赤字比率に係る赤字・黒字の構成分析!C$34)</f>
        <v>平内町国民健康保険平内中央病院事業会計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7.0000000000000007E-2</v>
      </c>
      <c r="D36" s="137">
        <f>IF(ROUND(VALUE(SUBSTITUTE(連結実質赤字比率に係る赤字・黒字の構成分析!G$34,"▲", "-")), 2) &lt; 0, ABS(ROUND(VALUE(SUBSTITUTE(連結実質赤字比率に係る赤字・黒字の構成分析!G$34,"▲", "-")), 2)), NA())</f>
        <v>0.34</v>
      </c>
      <c r="E36" s="137" t="e">
        <f>IF(ROUND(VALUE(SUBSTITUTE(連結実質赤字比率に係る赤字・黒字の構成分析!G$34,"▲", "-")), 2) &gt;= 0, ABS(ROUND(VALUE(SUBSTITUTE(連結実質赤字比率に係る赤字・黒字の構成分析!G$34,"▲", "-")), 2)), NA())</f>
        <v>#N/A</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3.69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588</v>
      </c>
      <c r="E42" s="138"/>
      <c r="F42" s="138"/>
      <c r="G42" s="138">
        <f>'実質公債費比率（分子）の構造'!L$52</f>
        <v>588</v>
      </c>
      <c r="H42" s="138"/>
      <c r="I42" s="138"/>
      <c r="J42" s="138">
        <f>'実質公債費比率（分子）の構造'!M$52</f>
        <v>593</v>
      </c>
      <c r="K42" s="138"/>
      <c r="L42" s="138"/>
      <c r="M42" s="138">
        <f>'実質公債費比率（分子）の構造'!N$52</f>
        <v>579</v>
      </c>
      <c r="N42" s="138"/>
      <c r="O42" s="138"/>
      <c r="P42" s="138">
        <f>'実質公債費比率（分子）の構造'!O$52</f>
        <v>594</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50</v>
      </c>
      <c r="C45" s="138"/>
      <c r="D45" s="138"/>
      <c r="E45" s="138">
        <f>'実質公債費比率（分子）の構造'!L$49</f>
        <v>38</v>
      </c>
      <c r="F45" s="138"/>
      <c r="G45" s="138"/>
      <c r="H45" s="138">
        <f>'実質公債費比率（分子）の構造'!M$49</f>
        <v>18</v>
      </c>
      <c r="I45" s="138"/>
      <c r="J45" s="138"/>
      <c r="K45" s="138">
        <f>'実質公債費比率（分子）の構造'!N$49</f>
        <v>10</v>
      </c>
      <c r="L45" s="138"/>
      <c r="M45" s="138"/>
      <c r="N45" s="138">
        <f>'実質公債費比率（分子）の構造'!O$49</f>
        <v>14</v>
      </c>
      <c r="O45" s="138"/>
      <c r="P45" s="138"/>
    </row>
    <row r="46" spans="1:16" x14ac:dyDescent="0.15">
      <c r="A46" s="138" t="s">
        <v>56</v>
      </c>
      <c r="B46" s="138">
        <f>'実質公債費比率（分子）の構造'!K$48</f>
        <v>294</v>
      </c>
      <c r="C46" s="138"/>
      <c r="D46" s="138"/>
      <c r="E46" s="138">
        <f>'実質公債費比率（分子）の構造'!L$48</f>
        <v>310</v>
      </c>
      <c r="F46" s="138"/>
      <c r="G46" s="138"/>
      <c r="H46" s="138">
        <f>'実質公債費比率（分子）の構造'!M$48</f>
        <v>314</v>
      </c>
      <c r="I46" s="138"/>
      <c r="J46" s="138"/>
      <c r="K46" s="138">
        <f>'実質公債費比率（分子）の構造'!N$48</f>
        <v>339</v>
      </c>
      <c r="L46" s="138"/>
      <c r="M46" s="138"/>
      <c r="N46" s="138">
        <f>'実質公債費比率（分子）の構造'!O$48</f>
        <v>348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657</v>
      </c>
      <c r="C49" s="138"/>
      <c r="D49" s="138"/>
      <c r="E49" s="138">
        <f>'実質公債費比率（分子）の構造'!L$45</f>
        <v>627</v>
      </c>
      <c r="F49" s="138"/>
      <c r="G49" s="138"/>
      <c r="H49" s="138">
        <f>'実質公債費比率（分子）の構造'!M$45</f>
        <v>604</v>
      </c>
      <c r="I49" s="138"/>
      <c r="J49" s="138"/>
      <c r="K49" s="138">
        <f>'実質公債費比率（分子）の構造'!N$45</f>
        <v>587</v>
      </c>
      <c r="L49" s="138"/>
      <c r="M49" s="138"/>
      <c r="N49" s="138">
        <f>'実質公債費比率（分子）の構造'!O$45</f>
        <v>590</v>
      </c>
      <c r="O49" s="138"/>
      <c r="P49" s="138"/>
    </row>
    <row r="50" spans="1:16" x14ac:dyDescent="0.15">
      <c r="A50" s="138" t="s">
        <v>60</v>
      </c>
      <c r="B50" s="138" t="e">
        <f>NA()</f>
        <v>#N/A</v>
      </c>
      <c r="C50" s="138">
        <f>IF(ISNUMBER('実質公債費比率（分子）の構造'!K$53),'実質公債費比率（分子）の構造'!K$53,NA())</f>
        <v>413</v>
      </c>
      <c r="D50" s="138" t="e">
        <f>NA()</f>
        <v>#N/A</v>
      </c>
      <c r="E50" s="138" t="e">
        <f>NA()</f>
        <v>#N/A</v>
      </c>
      <c r="F50" s="138">
        <f>IF(ISNUMBER('実質公債費比率（分子）の構造'!L$53),'実質公債費比率（分子）の構造'!L$53,NA())</f>
        <v>387</v>
      </c>
      <c r="G50" s="138" t="e">
        <f>NA()</f>
        <v>#N/A</v>
      </c>
      <c r="H50" s="138" t="e">
        <f>NA()</f>
        <v>#N/A</v>
      </c>
      <c r="I50" s="138">
        <f>IF(ISNUMBER('実質公債費比率（分子）の構造'!M$53),'実質公債費比率（分子）の構造'!M$53,NA())</f>
        <v>343</v>
      </c>
      <c r="J50" s="138" t="e">
        <f>NA()</f>
        <v>#N/A</v>
      </c>
      <c r="K50" s="138" t="e">
        <f>NA()</f>
        <v>#N/A</v>
      </c>
      <c r="L50" s="138">
        <f>IF(ISNUMBER('実質公債費比率（分子）の構造'!N$53),'実質公債費比率（分子）の構造'!N$53,NA())</f>
        <v>357</v>
      </c>
      <c r="M50" s="138" t="e">
        <f>NA()</f>
        <v>#N/A</v>
      </c>
      <c r="N50" s="138" t="e">
        <f>NA()</f>
        <v>#N/A</v>
      </c>
      <c r="O50" s="138">
        <f>IF(ISNUMBER('実質公債費比率（分子）の構造'!O$53),'実質公債費比率（分子）の構造'!O$53,NA())</f>
        <v>358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6666</v>
      </c>
      <c r="E56" s="137"/>
      <c r="F56" s="137"/>
      <c r="G56" s="137">
        <f>'将来負担比率（分子）の構造'!J$52</f>
        <v>6892</v>
      </c>
      <c r="H56" s="137"/>
      <c r="I56" s="137"/>
      <c r="J56" s="137">
        <f>'将来負担比率（分子）の構造'!K$52</f>
        <v>6789</v>
      </c>
      <c r="K56" s="137"/>
      <c r="L56" s="137"/>
      <c r="M56" s="137">
        <f>'将来負担比率（分子）の構造'!L$52</f>
        <v>6685</v>
      </c>
      <c r="N56" s="137"/>
      <c r="O56" s="137"/>
      <c r="P56" s="137">
        <f>'将来負担比率（分子）の構造'!M$52</f>
        <v>6653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960</v>
      </c>
      <c r="E58" s="137"/>
      <c r="F58" s="137"/>
      <c r="G58" s="137">
        <f>'将来負担比率（分子）の構造'!J$50</f>
        <v>973</v>
      </c>
      <c r="H58" s="137"/>
      <c r="I58" s="137"/>
      <c r="J58" s="137">
        <f>'将来負担比率（分子）の構造'!K$50</f>
        <v>1071</v>
      </c>
      <c r="K58" s="137"/>
      <c r="L58" s="137"/>
      <c r="M58" s="137">
        <f>'将来負担比率（分子）の構造'!L$50</f>
        <v>1259</v>
      </c>
      <c r="N58" s="137"/>
      <c r="O58" s="137"/>
      <c r="P58" s="137">
        <f>'将来負担比率（分子）の構造'!M$50</f>
        <v>1516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999</v>
      </c>
      <c r="C62" s="137"/>
      <c r="D62" s="137"/>
      <c r="E62" s="137">
        <f>'将来負担比率（分子）の構造'!J$45</f>
        <v>855</v>
      </c>
      <c r="F62" s="137"/>
      <c r="G62" s="137"/>
      <c r="H62" s="137">
        <f>'将来負担比率（分子）の構造'!K$45</f>
        <v>759</v>
      </c>
      <c r="I62" s="137"/>
      <c r="J62" s="137"/>
      <c r="K62" s="137">
        <f>'将来負担比率（分子）の構造'!L$45</f>
        <v>670</v>
      </c>
      <c r="L62" s="137"/>
      <c r="M62" s="137"/>
      <c r="N62" s="137">
        <f>'将来負担比率（分子）の構造'!M$45</f>
        <v>620</v>
      </c>
      <c r="O62" s="137"/>
      <c r="P62" s="137"/>
    </row>
    <row r="63" spans="1:16" x14ac:dyDescent="0.15">
      <c r="A63" s="137" t="s">
        <v>28</v>
      </c>
      <c r="B63" s="137">
        <f>'将来負担比率（分子）の構造'!I$44</f>
        <v>61</v>
      </c>
      <c r="C63" s="137"/>
      <c r="D63" s="137"/>
      <c r="E63" s="137">
        <f>'将来負担比率（分子）の構造'!J$44</f>
        <v>22</v>
      </c>
      <c r="F63" s="137"/>
      <c r="G63" s="137"/>
      <c r="H63" s="137">
        <f>'将来負担比率（分子）の構造'!K$44</f>
        <v>135</v>
      </c>
      <c r="I63" s="137"/>
      <c r="J63" s="137"/>
      <c r="K63" s="137">
        <f>'将来負担比率（分子）の構造'!L$44</f>
        <v>134</v>
      </c>
      <c r="L63" s="137"/>
      <c r="M63" s="137"/>
      <c r="N63" s="137">
        <f>'将来負担比率（分子）の構造'!M$44</f>
        <v>137</v>
      </c>
      <c r="O63" s="137"/>
      <c r="P63" s="137"/>
    </row>
    <row r="64" spans="1:16" x14ac:dyDescent="0.15">
      <c r="A64" s="137" t="s">
        <v>27</v>
      </c>
      <c r="B64" s="137">
        <f>'将来負担比率（分子）の構造'!I$43</f>
        <v>4769</v>
      </c>
      <c r="C64" s="137"/>
      <c r="D64" s="137"/>
      <c r="E64" s="137">
        <f>'将来負担比率（分子）の構造'!J$43</f>
        <v>4625</v>
      </c>
      <c r="F64" s="137"/>
      <c r="G64" s="137"/>
      <c r="H64" s="137">
        <f>'将来負担比率（分子）の構造'!K$43</f>
        <v>4535</v>
      </c>
      <c r="I64" s="137"/>
      <c r="J64" s="137"/>
      <c r="K64" s="137">
        <f>'将来負担比率（分子）の構造'!L$43</f>
        <v>4563</v>
      </c>
      <c r="L64" s="137"/>
      <c r="M64" s="137"/>
      <c r="N64" s="137">
        <f>'将来負担比率（分子）の構造'!M$43</f>
        <v>4574</v>
      </c>
      <c r="O64" s="137"/>
      <c r="P64" s="137"/>
    </row>
    <row r="65" spans="1:16" x14ac:dyDescent="0.15">
      <c r="A65" s="137" t="s">
        <v>26</v>
      </c>
      <c r="B65" s="137">
        <f>'将来負担比率（分子）の構造'!I$42</f>
        <v>49</v>
      </c>
      <c r="C65" s="137"/>
      <c r="D65" s="137"/>
      <c r="E65" s="137">
        <f>'将来負担比率（分子）の構造'!J$42</f>
        <v>24</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5254</v>
      </c>
      <c r="C66" s="137"/>
      <c r="D66" s="137"/>
      <c r="E66" s="137">
        <f>'将来負担比率（分子）の構造'!J$41</f>
        <v>5382</v>
      </c>
      <c r="F66" s="137"/>
      <c r="G66" s="137"/>
      <c r="H66" s="137">
        <f>'将来負担比率（分子）の構造'!K$41</f>
        <v>5301</v>
      </c>
      <c r="I66" s="137"/>
      <c r="J66" s="137"/>
      <c r="K66" s="137">
        <f>'将来負担比率（分子）の構造'!L$41</f>
        <v>5282</v>
      </c>
      <c r="L66" s="137"/>
      <c r="M66" s="137"/>
      <c r="N66" s="137">
        <f>'将来負担比率（分子）の構造'!M$41</f>
        <v>5321</v>
      </c>
      <c r="O66" s="137"/>
      <c r="P66" s="137"/>
    </row>
    <row r="67" spans="1:16" x14ac:dyDescent="0.15">
      <c r="A67" s="137" t="s">
        <v>64</v>
      </c>
      <c r="B67" s="137" t="e">
        <f>NA()</f>
        <v>#N/A</v>
      </c>
      <c r="C67" s="137">
        <f>IF(ISNUMBER('将来負担比率（分子）の構造'!I$53), IF('将来負担比率（分子）の構造'!I$53 &lt; 0, 0, '将来負担比率（分子）の構造'!I$53), NA())</f>
        <v>3506</v>
      </c>
      <c r="D67" s="137" t="e">
        <f>NA()</f>
        <v>#N/A</v>
      </c>
      <c r="E67" s="137" t="e">
        <f>NA()</f>
        <v>#N/A</v>
      </c>
      <c r="F67" s="137">
        <f>IF(ISNUMBER('将来負担比率（分子）の構造'!J$53), IF('将来負担比率（分子）の構造'!J$53 &lt; 0, 0, '将来負担比率（分子）の構造'!J$53), NA())</f>
        <v>3045</v>
      </c>
      <c r="G67" s="137" t="e">
        <f>NA()</f>
        <v>#N/A</v>
      </c>
      <c r="H67" s="137" t="e">
        <f>NA()</f>
        <v>#N/A</v>
      </c>
      <c r="I67" s="137">
        <f>IF(ISNUMBER('将来負担比率（分子）の構造'!K$53), IF('将来負担比率（分子）の構造'!K$53 &lt; 0, 0, '将来負担比率（分子）の構造'!K$53), NA())</f>
        <v>2870</v>
      </c>
      <c r="J67" s="137" t="e">
        <f>NA()</f>
        <v>#N/A</v>
      </c>
      <c r="K67" s="137" t="e">
        <f>NA()</f>
        <v>#N/A</v>
      </c>
      <c r="L67" s="137">
        <f>IF(ISNUMBER('将来負担比率（分子）の構造'!L$53), IF('将来負担比率（分子）の構造'!L$53 &lt; 0, 0, '将来負担比率（分子）の構造'!L$53), NA())</f>
        <v>2706</v>
      </c>
      <c r="M67" s="137" t="e">
        <f>NA()</f>
        <v>#N/A</v>
      </c>
      <c r="N67" s="137" t="e">
        <f>NA()</f>
        <v>#N/A</v>
      </c>
      <c r="O67" s="137">
        <f>IF(ISNUMBER('将来負担比率（分子）の構造'!M$53), IF('将来負担比率（分子）の構造'!M$53 &lt; 0, 0, '将来負担比率（分子）の構造'!M$53), NA())</f>
        <v>2484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949256</v>
      </c>
      <c r="S5" s="615"/>
      <c r="T5" s="615"/>
      <c r="U5" s="615"/>
      <c r="V5" s="615"/>
      <c r="W5" s="615"/>
      <c r="X5" s="615"/>
      <c r="Y5" s="616"/>
      <c r="Z5" s="617">
        <v>14.2</v>
      </c>
      <c r="AA5" s="617"/>
      <c r="AB5" s="617"/>
      <c r="AC5" s="617"/>
      <c r="AD5" s="618">
        <v>944759</v>
      </c>
      <c r="AE5" s="618"/>
      <c r="AF5" s="618"/>
      <c r="AG5" s="618"/>
      <c r="AH5" s="618"/>
      <c r="AI5" s="618"/>
      <c r="AJ5" s="618"/>
      <c r="AK5" s="618"/>
      <c r="AL5" s="619">
        <v>22.8</v>
      </c>
      <c r="AM5" s="620"/>
      <c r="AN5" s="620"/>
      <c r="AO5" s="621"/>
      <c r="AP5" s="611" t="s">
        <v>212</v>
      </c>
      <c r="AQ5" s="612"/>
      <c r="AR5" s="612"/>
      <c r="AS5" s="612"/>
      <c r="AT5" s="612"/>
      <c r="AU5" s="612"/>
      <c r="AV5" s="612"/>
      <c r="AW5" s="612"/>
      <c r="AX5" s="612"/>
      <c r="AY5" s="612"/>
      <c r="AZ5" s="612"/>
      <c r="BA5" s="612"/>
      <c r="BB5" s="612"/>
      <c r="BC5" s="612"/>
      <c r="BD5" s="612"/>
      <c r="BE5" s="612"/>
      <c r="BF5" s="613"/>
      <c r="BG5" s="625">
        <v>949256</v>
      </c>
      <c r="BH5" s="626"/>
      <c r="BI5" s="626"/>
      <c r="BJ5" s="626"/>
      <c r="BK5" s="626"/>
      <c r="BL5" s="626"/>
      <c r="BM5" s="626"/>
      <c r="BN5" s="627"/>
      <c r="BO5" s="628">
        <v>100</v>
      </c>
      <c r="BP5" s="628"/>
      <c r="BQ5" s="628"/>
      <c r="BR5" s="628"/>
      <c r="BS5" s="629">
        <v>4497</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49561</v>
      </c>
      <c r="S6" s="626"/>
      <c r="T6" s="626"/>
      <c r="U6" s="626"/>
      <c r="V6" s="626"/>
      <c r="W6" s="626"/>
      <c r="X6" s="626"/>
      <c r="Y6" s="627"/>
      <c r="Z6" s="628">
        <v>0.7</v>
      </c>
      <c r="AA6" s="628"/>
      <c r="AB6" s="628"/>
      <c r="AC6" s="628"/>
      <c r="AD6" s="629">
        <v>49561</v>
      </c>
      <c r="AE6" s="629"/>
      <c r="AF6" s="629"/>
      <c r="AG6" s="629"/>
      <c r="AH6" s="629"/>
      <c r="AI6" s="629"/>
      <c r="AJ6" s="629"/>
      <c r="AK6" s="629"/>
      <c r="AL6" s="630">
        <v>1.2</v>
      </c>
      <c r="AM6" s="631"/>
      <c r="AN6" s="631"/>
      <c r="AO6" s="632"/>
      <c r="AP6" s="622" t="s">
        <v>217</v>
      </c>
      <c r="AQ6" s="623"/>
      <c r="AR6" s="623"/>
      <c r="AS6" s="623"/>
      <c r="AT6" s="623"/>
      <c r="AU6" s="623"/>
      <c r="AV6" s="623"/>
      <c r="AW6" s="623"/>
      <c r="AX6" s="623"/>
      <c r="AY6" s="623"/>
      <c r="AZ6" s="623"/>
      <c r="BA6" s="623"/>
      <c r="BB6" s="623"/>
      <c r="BC6" s="623"/>
      <c r="BD6" s="623"/>
      <c r="BE6" s="623"/>
      <c r="BF6" s="624"/>
      <c r="BG6" s="625">
        <v>949256</v>
      </c>
      <c r="BH6" s="626"/>
      <c r="BI6" s="626"/>
      <c r="BJ6" s="626"/>
      <c r="BK6" s="626"/>
      <c r="BL6" s="626"/>
      <c r="BM6" s="626"/>
      <c r="BN6" s="627"/>
      <c r="BO6" s="628">
        <v>100</v>
      </c>
      <c r="BP6" s="628"/>
      <c r="BQ6" s="628"/>
      <c r="BR6" s="628"/>
      <c r="BS6" s="629">
        <v>4497</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90891</v>
      </c>
      <c r="CS6" s="626"/>
      <c r="CT6" s="626"/>
      <c r="CU6" s="626"/>
      <c r="CV6" s="626"/>
      <c r="CW6" s="626"/>
      <c r="CX6" s="626"/>
      <c r="CY6" s="627"/>
      <c r="CZ6" s="628">
        <v>1.4</v>
      </c>
      <c r="DA6" s="628"/>
      <c r="DB6" s="628"/>
      <c r="DC6" s="628"/>
      <c r="DD6" s="634" t="s">
        <v>219</v>
      </c>
      <c r="DE6" s="626"/>
      <c r="DF6" s="626"/>
      <c r="DG6" s="626"/>
      <c r="DH6" s="626"/>
      <c r="DI6" s="626"/>
      <c r="DJ6" s="626"/>
      <c r="DK6" s="626"/>
      <c r="DL6" s="626"/>
      <c r="DM6" s="626"/>
      <c r="DN6" s="626"/>
      <c r="DO6" s="626"/>
      <c r="DP6" s="627"/>
      <c r="DQ6" s="634">
        <v>90891</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1083</v>
      </c>
      <c r="S7" s="626"/>
      <c r="T7" s="626"/>
      <c r="U7" s="626"/>
      <c r="V7" s="626"/>
      <c r="W7" s="626"/>
      <c r="X7" s="626"/>
      <c r="Y7" s="627"/>
      <c r="Z7" s="628">
        <v>0</v>
      </c>
      <c r="AA7" s="628"/>
      <c r="AB7" s="628"/>
      <c r="AC7" s="628"/>
      <c r="AD7" s="629">
        <v>1083</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514930</v>
      </c>
      <c r="BH7" s="626"/>
      <c r="BI7" s="626"/>
      <c r="BJ7" s="626"/>
      <c r="BK7" s="626"/>
      <c r="BL7" s="626"/>
      <c r="BM7" s="626"/>
      <c r="BN7" s="627"/>
      <c r="BO7" s="628">
        <v>54.2</v>
      </c>
      <c r="BP7" s="628"/>
      <c r="BQ7" s="628"/>
      <c r="BR7" s="628"/>
      <c r="BS7" s="629">
        <v>4497</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988860</v>
      </c>
      <c r="CS7" s="626"/>
      <c r="CT7" s="626"/>
      <c r="CU7" s="626"/>
      <c r="CV7" s="626"/>
      <c r="CW7" s="626"/>
      <c r="CX7" s="626"/>
      <c r="CY7" s="627"/>
      <c r="CZ7" s="628">
        <v>15.4</v>
      </c>
      <c r="DA7" s="628"/>
      <c r="DB7" s="628"/>
      <c r="DC7" s="628"/>
      <c r="DD7" s="634">
        <v>11448</v>
      </c>
      <c r="DE7" s="626"/>
      <c r="DF7" s="626"/>
      <c r="DG7" s="626"/>
      <c r="DH7" s="626"/>
      <c r="DI7" s="626"/>
      <c r="DJ7" s="626"/>
      <c r="DK7" s="626"/>
      <c r="DL7" s="626"/>
      <c r="DM7" s="626"/>
      <c r="DN7" s="626"/>
      <c r="DO7" s="626"/>
      <c r="DP7" s="627"/>
      <c r="DQ7" s="634">
        <v>876064</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1357</v>
      </c>
      <c r="S8" s="626"/>
      <c r="T8" s="626"/>
      <c r="U8" s="626"/>
      <c r="V8" s="626"/>
      <c r="W8" s="626"/>
      <c r="X8" s="626"/>
      <c r="Y8" s="627"/>
      <c r="Z8" s="628">
        <v>0</v>
      </c>
      <c r="AA8" s="628"/>
      <c r="AB8" s="628"/>
      <c r="AC8" s="628"/>
      <c r="AD8" s="629">
        <v>1357</v>
      </c>
      <c r="AE8" s="629"/>
      <c r="AF8" s="629"/>
      <c r="AG8" s="629"/>
      <c r="AH8" s="629"/>
      <c r="AI8" s="629"/>
      <c r="AJ8" s="629"/>
      <c r="AK8" s="629"/>
      <c r="AL8" s="630">
        <v>0</v>
      </c>
      <c r="AM8" s="631"/>
      <c r="AN8" s="631"/>
      <c r="AO8" s="632"/>
      <c r="AP8" s="622" t="s">
        <v>224</v>
      </c>
      <c r="AQ8" s="623"/>
      <c r="AR8" s="623"/>
      <c r="AS8" s="623"/>
      <c r="AT8" s="623"/>
      <c r="AU8" s="623"/>
      <c r="AV8" s="623"/>
      <c r="AW8" s="623"/>
      <c r="AX8" s="623"/>
      <c r="AY8" s="623"/>
      <c r="AZ8" s="623"/>
      <c r="BA8" s="623"/>
      <c r="BB8" s="623"/>
      <c r="BC8" s="623"/>
      <c r="BD8" s="623"/>
      <c r="BE8" s="623"/>
      <c r="BF8" s="624"/>
      <c r="BG8" s="625">
        <v>19005</v>
      </c>
      <c r="BH8" s="626"/>
      <c r="BI8" s="626"/>
      <c r="BJ8" s="626"/>
      <c r="BK8" s="626"/>
      <c r="BL8" s="626"/>
      <c r="BM8" s="626"/>
      <c r="BN8" s="627"/>
      <c r="BO8" s="628">
        <v>2</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1648796</v>
      </c>
      <c r="CS8" s="626"/>
      <c r="CT8" s="626"/>
      <c r="CU8" s="626"/>
      <c r="CV8" s="626"/>
      <c r="CW8" s="626"/>
      <c r="CX8" s="626"/>
      <c r="CY8" s="627"/>
      <c r="CZ8" s="628">
        <v>25.7</v>
      </c>
      <c r="DA8" s="628"/>
      <c r="DB8" s="628"/>
      <c r="DC8" s="628"/>
      <c r="DD8" s="634">
        <v>18574</v>
      </c>
      <c r="DE8" s="626"/>
      <c r="DF8" s="626"/>
      <c r="DG8" s="626"/>
      <c r="DH8" s="626"/>
      <c r="DI8" s="626"/>
      <c r="DJ8" s="626"/>
      <c r="DK8" s="626"/>
      <c r="DL8" s="626"/>
      <c r="DM8" s="626"/>
      <c r="DN8" s="626"/>
      <c r="DO8" s="626"/>
      <c r="DP8" s="627"/>
      <c r="DQ8" s="634">
        <v>782582</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685</v>
      </c>
      <c r="S9" s="626"/>
      <c r="T9" s="626"/>
      <c r="U9" s="626"/>
      <c r="V9" s="626"/>
      <c r="W9" s="626"/>
      <c r="X9" s="626"/>
      <c r="Y9" s="627"/>
      <c r="Z9" s="628">
        <v>0</v>
      </c>
      <c r="AA9" s="628"/>
      <c r="AB9" s="628"/>
      <c r="AC9" s="628"/>
      <c r="AD9" s="629">
        <v>685</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458962</v>
      </c>
      <c r="BH9" s="626"/>
      <c r="BI9" s="626"/>
      <c r="BJ9" s="626"/>
      <c r="BK9" s="626"/>
      <c r="BL9" s="626"/>
      <c r="BM9" s="626"/>
      <c r="BN9" s="627"/>
      <c r="BO9" s="628">
        <v>48.3</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684414</v>
      </c>
      <c r="CS9" s="626"/>
      <c r="CT9" s="626"/>
      <c r="CU9" s="626"/>
      <c r="CV9" s="626"/>
      <c r="CW9" s="626"/>
      <c r="CX9" s="626"/>
      <c r="CY9" s="627"/>
      <c r="CZ9" s="628">
        <v>10.7</v>
      </c>
      <c r="DA9" s="628"/>
      <c r="DB9" s="628"/>
      <c r="DC9" s="628"/>
      <c r="DD9" s="634">
        <v>8492</v>
      </c>
      <c r="DE9" s="626"/>
      <c r="DF9" s="626"/>
      <c r="DG9" s="626"/>
      <c r="DH9" s="626"/>
      <c r="DI9" s="626"/>
      <c r="DJ9" s="626"/>
      <c r="DK9" s="626"/>
      <c r="DL9" s="626"/>
      <c r="DM9" s="626"/>
      <c r="DN9" s="626"/>
      <c r="DO9" s="626"/>
      <c r="DP9" s="627"/>
      <c r="DQ9" s="634">
        <v>626317</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176245</v>
      </c>
      <c r="S10" s="626"/>
      <c r="T10" s="626"/>
      <c r="U10" s="626"/>
      <c r="V10" s="626"/>
      <c r="W10" s="626"/>
      <c r="X10" s="626"/>
      <c r="Y10" s="627"/>
      <c r="Z10" s="628">
        <v>2.6</v>
      </c>
      <c r="AA10" s="628"/>
      <c r="AB10" s="628"/>
      <c r="AC10" s="628"/>
      <c r="AD10" s="629">
        <v>176245</v>
      </c>
      <c r="AE10" s="629"/>
      <c r="AF10" s="629"/>
      <c r="AG10" s="629"/>
      <c r="AH10" s="629"/>
      <c r="AI10" s="629"/>
      <c r="AJ10" s="629"/>
      <c r="AK10" s="629"/>
      <c r="AL10" s="630">
        <v>4.3</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14110</v>
      </c>
      <c r="BH10" s="626"/>
      <c r="BI10" s="626"/>
      <c r="BJ10" s="626"/>
      <c r="BK10" s="626"/>
      <c r="BL10" s="626"/>
      <c r="BM10" s="626"/>
      <c r="BN10" s="627"/>
      <c r="BO10" s="628">
        <v>1.5</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13001</v>
      </c>
      <c r="CS10" s="626"/>
      <c r="CT10" s="626"/>
      <c r="CU10" s="626"/>
      <c r="CV10" s="626"/>
      <c r="CW10" s="626"/>
      <c r="CX10" s="626"/>
      <c r="CY10" s="627"/>
      <c r="CZ10" s="628">
        <v>0.2</v>
      </c>
      <c r="DA10" s="628"/>
      <c r="DB10" s="628"/>
      <c r="DC10" s="628"/>
      <c r="DD10" s="634" t="s">
        <v>113</v>
      </c>
      <c r="DE10" s="626"/>
      <c r="DF10" s="626"/>
      <c r="DG10" s="626"/>
      <c r="DH10" s="626"/>
      <c r="DI10" s="626"/>
      <c r="DJ10" s="626"/>
      <c r="DK10" s="626"/>
      <c r="DL10" s="626"/>
      <c r="DM10" s="626"/>
      <c r="DN10" s="626"/>
      <c r="DO10" s="626"/>
      <c r="DP10" s="627"/>
      <c r="DQ10" s="634">
        <v>12643</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v>11717</v>
      </c>
      <c r="S11" s="626"/>
      <c r="T11" s="626"/>
      <c r="U11" s="626"/>
      <c r="V11" s="626"/>
      <c r="W11" s="626"/>
      <c r="X11" s="626"/>
      <c r="Y11" s="627"/>
      <c r="Z11" s="628">
        <v>0.2</v>
      </c>
      <c r="AA11" s="628"/>
      <c r="AB11" s="628"/>
      <c r="AC11" s="628"/>
      <c r="AD11" s="629">
        <v>11717</v>
      </c>
      <c r="AE11" s="629"/>
      <c r="AF11" s="629"/>
      <c r="AG11" s="629"/>
      <c r="AH11" s="629"/>
      <c r="AI11" s="629"/>
      <c r="AJ11" s="629"/>
      <c r="AK11" s="629"/>
      <c r="AL11" s="630">
        <v>0.3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22853</v>
      </c>
      <c r="BH11" s="626"/>
      <c r="BI11" s="626"/>
      <c r="BJ11" s="626"/>
      <c r="BK11" s="626"/>
      <c r="BL11" s="626"/>
      <c r="BM11" s="626"/>
      <c r="BN11" s="627"/>
      <c r="BO11" s="628">
        <v>2.4</v>
      </c>
      <c r="BP11" s="628"/>
      <c r="BQ11" s="628"/>
      <c r="BR11" s="628"/>
      <c r="BS11" s="634">
        <v>4497</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604569</v>
      </c>
      <c r="CS11" s="626"/>
      <c r="CT11" s="626"/>
      <c r="CU11" s="626"/>
      <c r="CV11" s="626"/>
      <c r="CW11" s="626"/>
      <c r="CX11" s="626"/>
      <c r="CY11" s="627"/>
      <c r="CZ11" s="628">
        <v>9.4</v>
      </c>
      <c r="DA11" s="628"/>
      <c r="DB11" s="628"/>
      <c r="DC11" s="628"/>
      <c r="DD11" s="634">
        <v>194438</v>
      </c>
      <c r="DE11" s="626"/>
      <c r="DF11" s="626"/>
      <c r="DG11" s="626"/>
      <c r="DH11" s="626"/>
      <c r="DI11" s="626"/>
      <c r="DJ11" s="626"/>
      <c r="DK11" s="626"/>
      <c r="DL11" s="626"/>
      <c r="DM11" s="626"/>
      <c r="DN11" s="626"/>
      <c r="DO11" s="626"/>
      <c r="DP11" s="627"/>
      <c r="DQ11" s="634">
        <v>406172</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325415</v>
      </c>
      <c r="BH12" s="626"/>
      <c r="BI12" s="626"/>
      <c r="BJ12" s="626"/>
      <c r="BK12" s="626"/>
      <c r="BL12" s="626"/>
      <c r="BM12" s="626"/>
      <c r="BN12" s="627"/>
      <c r="BO12" s="628">
        <v>34.299999999999997</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211731</v>
      </c>
      <c r="CS12" s="626"/>
      <c r="CT12" s="626"/>
      <c r="CU12" s="626"/>
      <c r="CV12" s="626"/>
      <c r="CW12" s="626"/>
      <c r="CX12" s="626"/>
      <c r="CY12" s="627"/>
      <c r="CZ12" s="628">
        <v>3.3</v>
      </c>
      <c r="DA12" s="628"/>
      <c r="DB12" s="628"/>
      <c r="DC12" s="628"/>
      <c r="DD12" s="634">
        <v>6009</v>
      </c>
      <c r="DE12" s="626"/>
      <c r="DF12" s="626"/>
      <c r="DG12" s="626"/>
      <c r="DH12" s="626"/>
      <c r="DI12" s="626"/>
      <c r="DJ12" s="626"/>
      <c r="DK12" s="626"/>
      <c r="DL12" s="626"/>
      <c r="DM12" s="626"/>
      <c r="DN12" s="626"/>
      <c r="DO12" s="626"/>
      <c r="DP12" s="627"/>
      <c r="DQ12" s="634">
        <v>169234</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9505</v>
      </c>
      <c r="S13" s="626"/>
      <c r="T13" s="626"/>
      <c r="U13" s="626"/>
      <c r="V13" s="626"/>
      <c r="W13" s="626"/>
      <c r="X13" s="626"/>
      <c r="Y13" s="627"/>
      <c r="Z13" s="628">
        <v>0.1</v>
      </c>
      <c r="AA13" s="628"/>
      <c r="AB13" s="628"/>
      <c r="AC13" s="628"/>
      <c r="AD13" s="629">
        <v>9505</v>
      </c>
      <c r="AE13" s="629"/>
      <c r="AF13" s="629"/>
      <c r="AG13" s="629"/>
      <c r="AH13" s="629"/>
      <c r="AI13" s="629"/>
      <c r="AJ13" s="629"/>
      <c r="AK13" s="629"/>
      <c r="AL13" s="630">
        <v>0.2</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305793</v>
      </c>
      <c r="BH13" s="626"/>
      <c r="BI13" s="626"/>
      <c r="BJ13" s="626"/>
      <c r="BK13" s="626"/>
      <c r="BL13" s="626"/>
      <c r="BM13" s="626"/>
      <c r="BN13" s="627"/>
      <c r="BO13" s="628">
        <v>32.200000000000003</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635632</v>
      </c>
      <c r="CS13" s="626"/>
      <c r="CT13" s="626"/>
      <c r="CU13" s="626"/>
      <c r="CV13" s="626"/>
      <c r="CW13" s="626"/>
      <c r="CX13" s="626"/>
      <c r="CY13" s="627"/>
      <c r="CZ13" s="628">
        <v>9.9</v>
      </c>
      <c r="DA13" s="628"/>
      <c r="DB13" s="628"/>
      <c r="DC13" s="628"/>
      <c r="DD13" s="634">
        <v>391846</v>
      </c>
      <c r="DE13" s="626"/>
      <c r="DF13" s="626"/>
      <c r="DG13" s="626"/>
      <c r="DH13" s="626"/>
      <c r="DI13" s="626"/>
      <c r="DJ13" s="626"/>
      <c r="DK13" s="626"/>
      <c r="DL13" s="626"/>
      <c r="DM13" s="626"/>
      <c r="DN13" s="626"/>
      <c r="DO13" s="626"/>
      <c r="DP13" s="627"/>
      <c r="DQ13" s="634">
        <v>297263</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28758</v>
      </c>
      <c r="BH14" s="626"/>
      <c r="BI14" s="626"/>
      <c r="BJ14" s="626"/>
      <c r="BK14" s="626"/>
      <c r="BL14" s="626"/>
      <c r="BM14" s="626"/>
      <c r="BN14" s="627"/>
      <c r="BO14" s="628">
        <v>3</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317703</v>
      </c>
      <c r="CS14" s="626"/>
      <c r="CT14" s="626"/>
      <c r="CU14" s="626"/>
      <c r="CV14" s="626"/>
      <c r="CW14" s="626"/>
      <c r="CX14" s="626"/>
      <c r="CY14" s="627"/>
      <c r="CZ14" s="628">
        <v>4.9000000000000004</v>
      </c>
      <c r="DA14" s="628"/>
      <c r="DB14" s="628"/>
      <c r="DC14" s="628"/>
      <c r="DD14" s="634">
        <v>43254</v>
      </c>
      <c r="DE14" s="626"/>
      <c r="DF14" s="626"/>
      <c r="DG14" s="626"/>
      <c r="DH14" s="626"/>
      <c r="DI14" s="626"/>
      <c r="DJ14" s="626"/>
      <c r="DK14" s="626"/>
      <c r="DL14" s="626"/>
      <c r="DM14" s="626"/>
      <c r="DN14" s="626"/>
      <c r="DO14" s="626"/>
      <c r="DP14" s="627"/>
      <c r="DQ14" s="634">
        <v>278503</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2791</v>
      </c>
      <c r="S15" s="626"/>
      <c r="T15" s="626"/>
      <c r="U15" s="626"/>
      <c r="V15" s="626"/>
      <c r="W15" s="626"/>
      <c r="X15" s="626"/>
      <c r="Y15" s="627"/>
      <c r="Z15" s="628">
        <v>0</v>
      </c>
      <c r="AA15" s="628"/>
      <c r="AB15" s="628"/>
      <c r="AC15" s="628"/>
      <c r="AD15" s="629">
        <v>2791</v>
      </c>
      <c r="AE15" s="629"/>
      <c r="AF15" s="629"/>
      <c r="AG15" s="629"/>
      <c r="AH15" s="629"/>
      <c r="AI15" s="629"/>
      <c r="AJ15" s="629"/>
      <c r="AK15" s="629"/>
      <c r="AL15" s="630">
        <v>0.1</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80153</v>
      </c>
      <c r="BH15" s="626"/>
      <c r="BI15" s="626"/>
      <c r="BJ15" s="626"/>
      <c r="BK15" s="626"/>
      <c r="BL15" s="626"/>
      <c r="BM15" s="626"/>
      <c r="BN15" s="627"/>
      <c r="BO15" s="628">
        <v>8.4</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554696</v>
      </c>
      <c r="CS15" s="626"/>
      <c r="CT15" s="626"/>
      <c r="CU15" s="626"/>
      <c r="CV15" s="626"/>
      <c r="CW15" s="626"/>
      <c r="CX15" s="626"/>
      <c r="CY15" s="627"/>
      <c r="CZ15" s="628">
        <v>8.6</v>
      </c>
      <c r="DA15" s="628"/>
      <c r="DB15" s="628"/>
      <c r="DC15" s="628"/>
      <c r="DD15" s="634">
        <v>91724</v>
      </c>
      <c r="DE15" s="626"/>
      <c r="DF15" s="626"/>
      <c r="DG15" s="626"/>
      <c r="DH15" s="626"/>
      <c r="DI15" s="626"/>
      <c r="DJ15" s="626"/>
      <c r="DK15" s="626"/>
      <c r="DL15" s="626"/>
      <c r="DM15" s="626"/>
      <c r="DN15" s="626"/>
      <c r="DO15" s="626"/>
      <c r="DP15" s="627"/>
      <c r="DQ15" s="634">
        <v>440084</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3287879</v>
      </c>
      <c r="S16" s="626"/>
      <c r="T16" s="626"/>
      <c r="U16" s="626"/>
      <c r="V16" s="626"/>
      <c r="W16" s="626"/>
      <c r="X16" s="626"/>
      <c r="Y16" s="627"/>
      <c r="Z16" s="628">
        <v>49.2</v>
      </c>
      <c r="AA16" s="628"/>
      <c r="AB16" s="628"/>
      <c r="AC16" s="628"/>
      <c r="AD16" s="629">
        <v>2931124</v>
      </c>
      <c r="AE16" s="629"/>
      <c r="AF16" s="629"/>
      <c r="AG16" s="629"/>
      <c r="AH16" s="629"/>
      <c r="AI16" s="629"/>
      <c r="AJ16" s="629"/>
      <c r="AK16" s="629"/>
      <c r="AL16" s="630">
        <v>70.8</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81032</v>
      </c>
      <c r="CS16" s="626"/>
      <c r="CT16" s="626"/>
      <c r="CU16" s="626"/>
      <c r="CV16" s="626"/>
      <c r="CW16" s="626"/>
      <c r="CX16" s="626"/>
      <c r="CY16" s="627"/>
      <c r="CZ16" s="628">
        <v>1.3</v>
      </c>
      <c r="DA16" s="628"/>
      <c r="DB16" s="628"/>
      <c r="DC16" s="628"/>
      <c r="DD16" s="634" t="s">
        <v>113</v>
      </c>
      <c r="DE16" s="626"/>
      <c r="DF16" s="626"/>
      <c r="DG16" s="626"/>
      <c r="DH16" s="626"/>
      <c r="DI16" s="626"/>
      <c r="DJ16" s="626"/>
      <c r="DK16" s="626"/>
      <c r="DL16" s="626"/>
      <c r="DM16" s="626"/>
      <c r="DN16" s="626"/>
      <c r="DO16" s="626"/>
      <c r="DP16" s="627"/>
      <c r="DQ16" s="634">
        <v>28972</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2931124</v>
      </c>
      <c r="S17" s="626"/>
      <c r="T17" s="626"/>
      <c r="U17" s="626"/>
      <c r="V17" s="626"/>
      <c r="W17" s="626"/>
      <c r="X17" s="626"/>
      <c r="Y17" s="627"/>
      <c r="Z17" s="628">
        <v>43.9</v>
      </c>
      <c r="AA17" s="628"/>
      <c r="AB17" s="628"/>
      <c r="AC17" s="628"/>
      <c r="AD17" s="629">
        <v>2931124</v>
      </c>
      <c r="AE17" s="629"/>
      <c r="AF17" s="629"/>
      <c r="AG17" s="629"/>
      <c r="AH17" s="629"/>
      <c r="AI17" s="629"/>
      <c r="AJ17" s="629"/>
      <c r="AK17" s="629"/>
      <c r="AL17" s="630">
        <v>70.8</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589990</v>
      </c>
      <c r="CS17" s="626"/>
      <c r="CT17" s="626"/>
      <c r="CU17" s="626"/>
      <c r="CV17" s="626"/>
      <c r="CW17" s="626"/>
      <c r="CX17" s="626"/>
      <c r="CY17" s="627"/>
      <c r="CZ17" s="628">
        <v>9.1999999999999993</v>
      </c>
      <c r="DA17" s="628"/>
      <c r="DB17" s="628"/>
      <c r="DC17" s="628"/>
      <c r="DD17" s="634" t="s">
        <v>113</v>
      </c>
      <c r="DE17" s="626"/>
      <c r="DF17" s="626"/>
      <c r="DG17" s="626"/>
      <c r="DH17" s="626"/>
      <c r="DI17" s="626"/>
      <c r="DJ17" s="626"/>
      <c r="DK17" s="626"/>
      <c r="DL17" s="626"/>
      <c r="DM17" s="626"/>
      <c r="DN17" s="626"/>
      <c r="DO17" s="626"/>
      <c r="DP17" s="627"/>
      <c r="DQ17" s="634">
        <v>589990</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356755</v>
      </c>
      <c r="S18" s="626"/>
      <c r="T18" s="626"/>
      <c r="U18" s="626"/>
      <c r="V18" s="626"/>
      <c r="W18" s="626"/>
      <c r="X18" s="626"/>
      <c r="Y18" s="627"/>
      <c r="Z18" s="628">
        <v>5.3</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4490079</v>
      </c>
      <c r="S20" s="626"/>
      <c r="T20" s="626"/>
      <c r="U20" s="626"/>
      <c r="V20" s="626"/>
      <c r="W20" s="626"/>
      <c r="X20" s="626"/>
      <c r="Y20" s="627"/>
      <c r="Z20" s="628">
        <v>67.2</v>
      </c>
      <c r="AA20" s="628"/>
      <c r="AB20" s="628"/>
      <c r="AC20" s="628"/>
      <c r="AD20" s="629">
        <v>4128827</v>
      </c>
      <c r="AE20" s="629"/>
      <c r="AF20" s="629"/>
      <c r="AG20" s="629"/>
      <c r="AH20" s="629"/>
      <c r="AI20" s="629"/>
      <c r="AJ20" s="629"/>
      <c r="AK20" s="629"/>
      <c r="AL20" s="630">
        <v>99.8</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6421315</v>
      </c>
      <c r="CS20" s="626"/>
      <c r="CT20" s="626"/>
      <c r="CU20" s="626"/>
      <c r="CV20" s="626"/>
      <c r="CW20" s="626"/>
      <c r="CX20" s="626"/>
      <c r="CY20" s="627"/>
      <c r="CZ20" s="628">
        <v>100</v>
      </c>
      <c r="DA20" s="628"/>
      <c r="DB20" s="628"/>
      <c r="DC20" s="628"/>
      <c r="DD20" s="634">
        <v>765785</v>
      </c>
      <c r="DE20" s="626"/>
      <c r="DF20" s="626"/>
      <c r="DG20" s="626"/>
      <c r="DH20" s="626"/>
      <c r="DI20" s="626"/>
      <c r="DJ20" s="626"/>
      <c r="DK20" s="626"/>
      <c r="DL20" s="626"/>
      <c r="DM20" s="626"/>
      <c r="DN20" s="626"/>
      <c r="DO20" s="626"/>
      <c r="DP20" s="627"/>
      <c r="DQ20" s="634">
        <v>4598715</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1249</v>
      </c>
      <c r="S21" s="626"/>
      <c r="T21" s="626"/>
      <c r="U21" s="626"/>
      <c r="V21" s="626"/>
      <c r="W21" s="626"/>
      <c r="X21" s="626"/>
      <c r="Y21" s="627"/>
      <c r="Z21" s="628">
        <v>0</v>
      </c>
      <c r="AA21" s="628"/>
      <c r="AB21" s="628"/>
      <c r="AC21" s="628"/>
      <c r="AD21" s="629">
        <v>1249</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68981</v>
      </c>
      <c r="S22" s="626"/>
      <c r="T22" s="626"/>
      <c r="U22" s="626"/>
      <c r="V22" s="626"/>
      <c r="W22" s="626"/>
      <c r="X22" s="626"/>
      <c r="Y22" s="627"/>
      <c r="Z22" s="628">
        <v>1</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25290</v>
      </c>
      <c r="S23" s="626"/>
      <c r="T23" s="626"/>
      <c r="U23" s="626"/>
      <c r="V23" s="626"/>
      <c r="W23" s="626"/>
      <c r="X23" s="626"/>
      <c r="Y23" s="627"/>
      <c r="Z23" s="628">
        <v>0.4</v>
      </c>
      <c r="AA23" s="628"/>
      <c r="AB23" s="628"/>
      <c r="AC23" s="628"/>
      <c r="AD23" s="629" t="s">
        <v>113</v>
      </c>
      <c r="AE23" s="629"/>
      <c r="AF23" s="629"/>
      <c r="AG23" s="629"/>
      <c r="AH23" s="629"/>
      <c r="AI23" s="629"/>
      <c r="AJ23" s="629"/>
      <c r="AK23" s="629"/>
      <c r="AL23" s="630" t="s">
        <v>113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24955</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2408187</v>
      </c>
      <c r="CS24" s="615"/>
      <c r="CT24" s="615"/>
      <c r="CU24" s="615"/>
      <c r="CV24" s="615"/>
      <c r="CW24" s="615"/>
      <c r="CX24" s="615"/>
      <c r="CY24" s="616"/>
      <c r="CZ24" s="652">
        <v>37.5</v>
      </c>
      <c r="DA24" s="653"/>
      <c r="DB24" s="653"/>
      <c r="DC24" s="654"/>
      <c r="DD24" s="651">
        <v>1637909</v>
      </c>
      <c r="DE24" s="615"/>
      <c r="DF24" s="615"/>
      <c r="DG24" s="615"/>
      <c r="DH24" s="615"/>
      <c r="DI24" s="615"/>
      <c r="DJ24" s="615"/>
      <c r="DK24" s="616"/>
      <c r="DL24" s="651">
        <v>1636336</v>
      </c>
      <c r="DM24" s="615"/>
      <c r="DN24" s="615"/>
      <c r="DO24" s="615"/>
      <c r="DP24" s="615"/>
      <c r="DQ24" s="615"/>
      <c r="DR24" s="615"/>
      <c r="DS24" s="615"/>
      <c r="DT24" s="615"/>
      <c r="DU24" s="615"/>
      <c r="DV24" s="616"/>
      <c r="DW24" s="619">
        <v>38</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762230</v>
      </c>
      <c r="S25" s="626"/>
      <c r="T25" s="626"/>
      <c r="U25" s="626"/>
      <c r="V25" s="626"/>
      <c r="W25" s="626"/>
      <c r="X25" s="626"/>
      <c r="Y25" s="627"/>
      <c r="Z25" s="628">
        <v>11.4</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854726</v>
      </c>
      <c r="CS25" s="657"/>
      <c r="CT25" s="657"/>
      <c r="CU25" s="657"/>
      <c r="CV25" s="657"/>
      <c r="CW25" s="657"/>
      <c r="CX25" s="657"/>
      <c r="CY25" s="658"/>
      <c r="CZ25" s="659">
        <v>13.3</v>
      </c>
      <c r="DA25" s="660"/>
      <c r="DB25" s="660"/>
      <c r="DC25" s="661"/>
      <c r="DD25" s="634">
        <v>811825</v>
      </c>
      <c r="DE25" s="657"/>
      <c r="DF25" s="657"/>
      <c r="DG25" s="657"/>
      <c r="DH25" s="657"/>
      <c r="DI25" s="657"/>
      <c r="DJ25" s="657"/>
      <c r="DK25" s="658"/>
      <c r="DL25" s="634">
        <v>810388</v>
      </c>
      <c r="DM25" s="657"/>
      <c r="DN25" s="657"/>
      <c r="DO25" s="657"/>
      <c r="DP25" s="657"/>
      <c r="DQ25" s="657"/>
      <c r="DR25" s="657"/>
      <c r="DS25" s="657"/>
      <c r="DT25" s="657"/>
      <c r="DU25" s="657"/>
      <c r="DV25" s="658"/>
      <c r="DW25" s="630">
        <v>18.8</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497431</v>
      </c>
      <c r="CS26" s="626"/>
      <c r="CT26" s="626"/>
      <c r="CU26" s="626"/>
      <c r="CV26" s="626"/>
      <c r="CW26" s="626"/>
      <c r="CX26" s="626"/>
      <c r="CY26" s="627"/>
      <c r="CZ26" s="659">
        <v>7.7</v>
      </c>
      <c r="DA26" s="660"/>
      <c r="DB26" s="660"/>
      <c r="DC26" s="661"/>
      <c r="DD26" s="634">
        <v>458111</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572088</v>
      </c>
      <c r="S27" s="626"/>
      <c r="T27" s="626"/>
      <c r="U27" s="626"/>
      <c r="V27" s="626"/>
      <c r="W27" s="626"/>
      <c r="X27" s="626"/>
      <c r="Y27" s="627"/>
      <c r="Z27" s="628">
        <v>8.6</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949256</v>
      </c>
      <c r="BH27" s="626"/>
      <c r="BI27" s="626"/>
      <c r="BJ27" s="626"/>
      <c r="BK27" s="626"/>
      <c r="BL27" s="626"/>
      <c r="BM27" s="626"/>
      <c r="BN27" s="627"/>
      <c r="BO27" s="628">
        <v>100</v>
      </c>
      <c r="BP27" s="628"/>
      <c r="BQ27" s="628"/>
      <c r="BR27" s="628"/>
      <c r="BS27" s="634">
        <v>4497</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963471</v>
      </c>
      <c r="CS27" s="657"/>
      <c r="CT27" s="657"/>
      <c r="CU27" s="657"/>
      <c r="CV27" s="657"/>
      <c r="CW27" s="657"/>
      <c r="CX27" s="657"/>
      <c r="CY27" s="658"/>
      <c r="CZ27" s="659">
        <v>15</v>
      </c>
      <c r="DA27" s="660"/>
      <c r="DB27" s="660"/>
      <c r="DC27" s="661"/>
      <c r="DD27" s="634">
        <v>236094</v>
      </c>
      <c r="DE27" s="657"/>
      <c r="DF27" s="657"/>
      <c r="DG27" s="657"/>
      <c r="DH27" s="657"/>
      <c r="DI27" s="657"/>
      <c r="DJ27" s="657"/>
      <c r="DK27" s="658"/>
      <c r="DL27" s="634">
        <v>235958</v>
      </c>
      <c r="DM27" s="657"/>
      <c r="DN27" s="657"/>
      <c r="DO27" s="657"/>
      <c r="DP27" s="657"/>
      <c r="DQ27" s="657"/>
      <c r="DR27" s="657"/>
      <c r="DS27" s="657"/>
      <c r="DT27" s="657"/>
      <c r="DU27" s="657"/>
      <c r="DV27" s="658"/>
      <c r="DW27" s="630">
        <v>5.5</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8177</v>
      </c>
      <c r="S28" s="626"/>
      <c r="T28" s="626"/>
      <c r="U28" s="626"/>
      <c r="V28" s="626"/>
      <c r="W28" s="626"/>
      <c r="X28" s="626"/>
      <c r="Y28" s="627"/>
      <c r="Z28" s="628">
        <v>0.1</v>
      </c>
      <c r="AA28" s="628"/>
      <c r="AB28" s="628"/>
      <c r="AC28" s="628"/>
      <c r="AD28" s="629">
        <v>7388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589990</v>
      </c>
      <c r="CS28" s="626"/>
      <c r="CT28" s="626"/>
      <c r="CU28" s="626"/>
      <c r="CV28" s="626"/>
      <c r="CW28" s="626"/>
      <c r="CX28" s="626"/>
      <c r="CY28" s="627"/>
      <c r="CZ28" s="659">
        <v>9.1999999999999993</v>
      </c>
      <c r="DA28" s="660"/>
      <c r="DB28" s="660"/>
      <c r="DC28" s="661"/>
      <c r="DD28" s="634">
        <v>589990</v>
      </c>
      <c r="DE28" s="626"/>
      <c r="DF28" s="626"/>
      <c r="DG28" s="626"/>
      <c r="DH28" s="626"/>
      <c r="DI28" s="626"/>
      <c r="DJ28" s="626"/>
      <c r="DK28" s="627"/>
      <c r="DL28" s="634">
        <v>589990</v>
      </c>
      <c r="DM28" s="626"/>
      <c r="DN28" s="626"/>
      <c r="DO28" s="626"/>
      <c r="DP28" s="626"/>
      <c r="DQ28" s="626"/>
      <c r="DR28" s="626"/>
      <c r="DS28" s="626"/>
      <c r="DT28" s="626"/>
      <c r="DU28" s="626"/>
      <c r="DV28" s="627"/>
      <c r="DW28" s="630">
        <v>13.7</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2884</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589937</v>
      </c>
      <c r="CS29" s="657"/>
      <c r="CT29" s="657"/>
      <c r="CU29" s="657"/>
      <c r="CV29" s="657"/>
      <c r="CW29" s="657"/>
      <c r="CX29" s="657"/>
      <c r="CY29" s="658"/>
      <c r="CZ29" s="659">
        <v>9.1999999999999993</v>
      </c>
      <c r="DA29" s="660"/>
      <c r="DB29" s="660"/>
      <c r="DC29" s="661"/>
      <c r="DD29" s="634">
        <v>589937</v>
      </c>
      <c r="DE29" s="657"/>
      <c r="DF29" s="657"/>
      <c r="DG29" s="657"/>
      <c r="DH29" s="657"/>
      <c r="DI29" s="657"/>
      <c r="DJ29" s="657"/>
      <c r="DK29" s="658"/>
      <c r="DL29" s="634">
        <v>589937</v>
      </c>
      <c r="DM29" s="657"/>
      <c r="DN29" s="657"/>
      <c r="DO29" s="657"/>
      <c r="DP29" s="657"/>
      <c r="DQ29" s="657"/>
      <c r="DR29" s="657"/>
      <c r="DS29" s="657"/>
      <c r="DT29" s="657"/>
      <c r="DU29" s="657"/>
      <c r="DV29" s="658"/>
      <c r="DW29" s="630">
        <v>13.7</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41372</v>
      </c>
      <c r="S30" s="626"/>
      <c r="T30" s="626"/>
      <c r="U30" s="626"/>
      <c r="V30" s="626"/>
      <c r="W30" s="626"/>
      <c r="X30" s="626"/>
      <c r="Y30" s="627"/>
      <c r="Z30" s="628">
        <v>0.6</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98.8</v>
      </c>
      <c r="BH30" s="684"/>
      <c r="BI30" s="684"/>
      <c r="BJ30" s="684"/>
      <c r="BK30" s="684"/>
      <c r="BL30" s="684"/>
      <c r="BM30" s="620">
        <v>92.7</v>
      </c>
      <c r="BN30" s="684"/>
      <c r="BO30" s="684"/>
      <c r="BP30" s="684"/>
      <c r="BQ30" s="685"/>
      <c r="BR30" s="683">
        <v>98.7</v>
      </c>
      <c r="BS30" s="684"/>
      <c r="BT30" s="684"/>
      <c r="BU30" s="684"/>
      <c r="BV30" s="684"/>
      <c r="BW30" s="684"/>
      <c r="BX30" s="620">
        <v>90.7</v>
      </c>
      <c r="BY30" s="684"/>
      <c r="BZ30" s="684"/>
      <c r="CA30" s="684"/>
      <c r="CB30" s="685"/>
      <c r="CD30" s="688"/>
      <c r="CE30" s="689"/>
      <c r="CF30" s="639" t="s">
        <v>295</v>
      </c>
      <c r="CG30" s="640"/>
      <c r="CH30" s="640"/>
      <c r="CI30" s="640"/>
      <c r="CJ30" s="640"/>
      <c r="CK30" s="640"/>
      <c r="CL30" s="640"/>
      <c r="CM30" s="640"/>
      <c r="CN30" s="640"/>
      <c r="CO30" s="640"/>
      <c r="CP30" s="640"/>
      <c r="CQ30" s="641"/>
      <c r="CR30" s="625">
        <v>538281</v>
      </c>
      <c r="CS30" s="626"/>
      <c r="CT30" s="626"/>
      <c r="CU30" s="626"/>
      <c r="CV30" s="626"/>
      <c r="CW30" s="626"/>
      <c r="CX30" s="626"/>
      <c r="CY30" s="627"/>
      <c r="CZ30" s="659">
        <v>8.4</v>
      </c>
      <c r="DA30" s="660"/>
      <c r="DB30" s="660"/>
      <c r="DC30" s="661"/>
      <c r="DD30" s="634">
        <v>538281</v>
      </c>
      <c r="DE30" s="626"/>
      <c r="DF30" s="626"/>
      <c r="DG30" s="626"/>
      <c r="DH30" s="626"/>
      <c r="DI30" s="626"/>
      <c r="DJ30" s="626"/>
      <c r="DK30" s="627"/>
      <c r="DL30" s="634">
        <v>538281</v>
      </c>
      <c r="DM30" s="626"/>
      <c r="DN30" s="626"/>
      <c r="DO30" s="626"/>
      <c r="DP30" s="626"/>
      <c r="DQ30" s="626"/>
      <c r="DR30" s="626"/>
      <c r="DS30" s="626"/>
      <c r="DT30" s="626"/>
      <c r="DU30" s="626"/>
      <c r="DV30" s="627"/>
      <c r="DW30" s="630">
        <v>12.5</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51736</v>
      </c>
      <c r="S31" s="626"/>
      <c r="T31" s="626"/>
      <c r="U31" s="626"/>
      <c r="V31" s="626"/>
      <c r="W31" s="626"/>
      <c r="X31" s="626"/>
      <c r="Y31" s="627"/>
      <c r="Z31" s="628">
        <v>0.8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v>
      </c>
      <c r="BH31" s="657"/>
      <c r="BI31" s="657"/>
      <c r="BJ31" s="657"/>
      <c r="BK31" s="657"/>
      <c r="BL31" s="657"/>
      <c r="BM31" s="631">
        <v>95.8</v>
      </c>
      <c r="BN31" s="681"/>
      <c r="BO31" s="681"/>
      <c r="BP31" s="681"/>
      <c r="BQ31" s="682"/>
      <c r="BR31" s="680">
        <v>98.9</v>
      </c>
      <c r="BS31" s="657"/>
      <c r="BT31" s="657"/>
      <c r="BU31" s="657"/>
      <c r="BV31" s="657"/>
      <c r="BW31" s="657"/>
      <c r="BX31" s="631">
        <v>93.1</v>
      </c>
      <c r="BY31" s="681"/>
      <c r="BZ31" s="681"/>
      <c r="CA31" s="681"/>
      <c r="CB31" s="682"/>
      <c r="CD31" s="688"/>
      <c r="CE31" s="689"/>
      <c r="CF31" s="639" t="s">
        <v>299</v>
      </c>
      <c r="CG31" s="640"/>
      <c r="CH31" s="640"/>
      <c r="CI31" s="640"/>
      <c r="CJ31" s="640"/>
      <c r="CK31" s="640"/>
      <c r="CL31" s="640"/>
      <c r="CM31" s="640"/>
      <c r="CN31" s="640"/>
      <c r="CO31" s="640"/>
      <c r="CP31" s="640"/>
      <c r="CQ31" s="641"/>
      <c r="CR31" s="625">
        <v>51656</v>
      </c>
      <c r="CS31" s="657"/>
      <c r="CT31" s="657"/>
      <c r="CU31" s="657"/>
      <c r="CV31" s="657"/>
      <c r="CW31" s="657"/>
      <c r="CX31" s="657"/>
      <c r="CY31" s="658"/>
      <c r="CZ31" s="659">
        <v>0.8</v>
      </c>
      <c r="DA31" s="660"/>
      <c r="DB31" s="660"/>
      <c r="DC31" s="661"/>
      <c r="DD31" s="634">
        <v>51656</v>
      </c>
      <c r="DE31" s="657"/>
      <c r="DF31" s="657"/>
      <c r="DG31" s="657"/>
      <c r="DH31" s="657"/>
      <c r="DI31" s="657"/>
      <c r="DJ31" s="657"/>
      <c r="DK31" s="658"/>
      <c r="DL31" s="634">
        <v>51656</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55628</v>
      </c>
      <c r="S32" s="626"/>
      <c r="T32" s="626"/>
      <c r="U32" s="626"/>
      <c r="V32" s="626"/>
      <c r="W32" s="626"/>
      <c r="X32" s="626"/>
      <c r="Y32" s="627"/>
      <c r="Z32" s="628">
        <v>0.8</v>
      </c>
      <c r="AA32" s="628"/>
      <c r="AB32" s="628"/>
      <c r="AC32" s="628"/>
      <c r="AD32" s="629">
        <v>38</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98.1</v>
      </c>
      <c r="BH32" s="693"/>
      <c r="BI32" s="693"/>
      <c r="BJ32" s="693"/>
      <c r="BK32" s="693"/>
      <c r="BL32" s="693"/>
      <c r="BM32" s="694">
        <v>89.8</v>
      </c>
      <c r="BN32" s="693"/>
      <c r="BO32" s="693"/>
      <c r="BP32" s="693"/>
      <c r="BQ32" s="695"/>
      <c r="BR32" s="692">
        <v>98</v>
      </c>
      <c r="BS32" s="693"/>
      <c r="BT32" s="693"/>
      <c r="BU32" s="693"/>
      <c r="BV32" s="693"/>
      <c r="BW32" s="693"/>
      <c r="BX32" s="694">
        <v>89.1</v>
      </c>
      <c r="BY32" s="693"/>
      <c r="BZ32" s="693"/>
      <c r="CA32" s="693"/>
      <c r="CB32" s="695"/>
      <c r="CD32" s="690"/>
      <c r="CE32" s="691"/>
      <c r="CF32" s="639" t="s">
        <v>302</v>
      </c>
      <c r="CG32" s="640"/>
      <c r="CH32" s="640"/>
      <c r="CI32" s="640"/>
      <c r="CJ32" s="640"/>
      <c r="CK32" s="640"/>
      <c r="CL32" s="640"/>
      <c r="CM32" s="640"/>
      <c r="CN32" s="640"/>
      <c r="CO32" s="640"/>
      <c r="CP32" s="640"/>
      <c r="CQ32" s="641"/>
      <c r="CR32" s="625">
        <v>53</v>
      </c>
      <c r="CS32" s="626"/>
      <c r="CT32" s="626"/>
      <c r="CU32" s="626"/>
      <c r="CV32" s="626"/>
      <c r="CW32" s="626"/>
      <c r="CX32" s="626"/>
      <c r="CY32" s="627"/>
      <c r="CZ32" s="659">
        <v>0</v>
      </c>
      <c r="DA32" s="660"/>
      <c r="DB32" s="660"/>
      <c r="DC32" s="661"/>
      <c r="DD32" s="634">
        <v>53</v>
      </c>
      <c r="DE32" s="626"/>
      <c r="DF32" s="626"/>
      <c r="DG32" s="626"/>
      <c r="DH32" s="626"/>
      <c r="DI32" s="626"/>
      <c r="DJ32" s="626"/>
      <c r="DK32" s="627"/>
      <c r="DL32" s="634">
        <v>53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576900</v>
      </c>
      <c r="S33" s="626"/>
      <c r="T33" s="626"/>
      <c r="U33" s="626"/>
      <c r="V33" s="626"/>
      <c r="W33" s="626"/>
      <c r="X33" s="626"/>
      <c r="Y33" s="627"/>
      <c r="Z33" s="628">
        <v>8.6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3166311</v>
      </c>
      <c r="CS33" s="657"/>
      <c r="CT33" s="657"/>
      <c r="CU33" s="657"/>
      <c r="CV33" s="657"/>
      <c r="CW33" s="657"/>
      <c r="CX33" s="657"/>
      <c r="CY33" s="658"/>
      <c r="CZ33" s="659">
        <v>49.3</v>
      </c>
      <c r="DA33" s="660"/>
      <c r="DB33" s="660"/>
      <c r="DC33" s="661"/>
      <c r="DD33" s="634">
        <v>2726549</v>
      </c>
      <c r="DE33" s="657"/>
      <c r="DF33" s="657"/>
      <c r="DG33" s="657"/>
      <c r="DH33" s="657"/>
      <c r="DI33" s="657"/>
      <c r="DJ33" s="657"/>
      <c r="DK33" s="658"/>
      <c r="DL33" s="634">
        <v>1620892</v>
      </c>
      <c r="DM33" s="657"/>
      <c r="DN33" s="657"/>
      <c r="DO33" s="657"/>
      <c r="DP33" s="657"/>
      <c r="DQ33" s="657"/>
      <c r="DR33" s="657"/>
      <c r="DS33" s="657"/>
      <c r="DT33" s="657"/>
      <c r="DU33" s="657"/>
      <c r="DV33" s="658"/>
      <c r="DW33" s="630">
        <v>37.700000000000003</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1095304</v>
      </c>
      <c r="CS34" s="626"/>
      <c r="CT34" s="626"/>
      <c r="CU34" s="626"/>
      <c r="CV34" s="626"/>
      <c r="CW34" s="626"/>
      <c r="CX34" s="626"/>
      <c r="CY34" s="627"/>
      <c r="CZ34" s="659">
        <v>17.100000000000001</v>
      </c>
      <c r="DA34" s="660"/>
      <c r="DB34" s="660"/>
      <c r="DC34" s="661"/>
      <c r="DD34" s="634">
        <v>846014</v>
      </c>
      <c r="DE34" s="626"/>
      <c r="DF34" s="626"/>
      <c r="DG34" s="626"/>
      <c r="DH34" s="626"/>
      <c r="DI34" s="626"/>
      <c r="DJ34" s="626"/>
      <c r="DK34" s="627"/>
      <c r="DL34" s="634">
        <v>294821</v>
      </c>
      <c r="DM34" s="626"/>
      <c r="DN34" s="626"/>
      <c r="DO34" s="626"/>
      <c r="DP34" s="626"/>
      <c r="DQ34" s="626"/>
      <c r="DR34" s="626"/>
      <c r="DS34" s="626"/>
      <c r="DT34" s="626"/>
      <c r="DU34" s="626"/>
      <c r="DV34" s="627"/>
      <c r="DW34" s="630">
        <v>6.9</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165000</v>
      </c>
      <c r="S35" s="626"/>
      <c r="T35" s="626"/>
      <c r="U35" s="626"/>
      <c r="V35" s="626"/>
      <c r="W35" s="626"/>
      <c r="X35" s="626"/>
      <c r="Y35" s="627"/>
      <c r="Z35" s="628">
        <v>2.5</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1192893</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82611</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106885</v>
      </c>
      <c r="CS35" s="657"/>
      <c r="CT35" s="657"/>
      <c r="CU35" s="657"/>
      <c r="CV35" s="657"/>
      <c r="CW35" s="657"/>
      <c r="CX35" s="657"/>
      <c r="CY35" s="658"/>
      <c r="CZ35" s="659">
        <v>1.7</v>
      </c>
      <c r="DA35" s="660"/>
      <c r="DB35" s="660"/>
      <c r="DC35" s="661"/>
      <c r="DD35" s="634">
        <v>101867</v>
      </c>
      <c r="DE35" s="657"/>
      <c r="DF35" s="657"/>
      <c r="DG35" s="657"/>
      <c r="DH35" s="657"/>
      <c r="DI35" s="657"/>
      <c r="DJ35" s="657"/>
      <c r="DK35" s="658"/>
      <c r="DL35" s="634">
        <v>98856</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6681569</v>
      </c>
      <c r="S36" s="698"/>
      <c r="T36" s="698"/>
      <c r="U36" s="698"/>
      <c r="V36" s="698"/>
      <c r="W36" s="698"/>
      <c r="X36" s="698"/>
      <c r="Y36" s="699"/>
      <c r="Z36" s="700">
        <v>100</v>
      </c>
      <c r="AA36" s="700"/>
      <c r="AB36" s="700"/>
      <c r="AC36" s="700"/>
      <c r="AD36" s="701">
        <v>4137502</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320000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-14182</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885517</v>
      </c>
      <c r="CS36" s="626"/>
      <c r="CT36" s="626"/>
      <c r="CU36" s="626"/>
      <c r="CV36" s="626"/>
      <c r="CW36" s="626"/>
      <c r="CX36" s="626"/>
      <c r="CY36" s="627"/>
      <c r="CZ36" s="659">
        <v>13.8</v>
      </c>
      <c r="DA36" s="660"/>
      <c r="DB36" s="660"/>
      <c r="DC36" s="661"/>
      <c r="DD36" s="634">
        <v>838299</v>
      </c>
      <c r="DE36" s="626"/>
      <c r="DF36" s="626"/>
      <c r="DG36" s="626"/>
      <c r="DH36" s="626"/>
      <c r="DI36" s="626"/>
      <c r="DJ36" s="626"/>
      <c r="DK36" s="627"/>
      <c r="DL36" s="634">
        <v>668203</v>
      </c>
      <c r="DM36" s="626"/>
      <c r="DN36" s="626"/>
      <c r="DO36" s="626"/>
      <c r="DP36" s="626"/>
      <c r="DQ36" s="626"/>
      <c r="DR36" s="626"/>
      <c r="DS36" s="626"/>
      <c r="DT36" s="626"/>
      <c r="DU36" s="626"/>
      <c r="DV36" s="627"/>
      <c r="DW36" s="630">
        <v>15.5</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266766</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2221</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294204</v>
      </c>
      <c r="CS37" s="657"/>
      <c r="CT37" s="657"/>
      <c r="CU37" s="657"/>
      <c r="CV37" s="657"/>
      <c r="CW37" s="657"/>
      <c r="CX37" s="657"/>
      <c r="CY37" s="658"/>
      <c r="CZ37" s="659">
        <v>4.5999999999999996</v>
      </c>
      <c r="DA37" s="660"/>
      <c r="DB37" s="660"/>
      <c r="DC37" s="661"/>
      <c r="DD37" s="634">
        <v>294204</v>
      </c>
      <c r="DE37" s="657"/>
      <c r="DF37" s="657"/>
      <c r="DG37" s="657"/>
      <c r="DH37" s="657"/>
      <c r="DI37" s="657"/>
      <c r="DJ37" s="657"/>
      <c r="DK37" s="658"/>
      <c r="DL37" s="634">
        <v>293931</v>
      </c>
      <c r="DM37" s="657"/>
      <c r="DN37" s="657"/>
      <c r="DO37" s="657"/>
      <c r="DP37" s="657"/>
      <c r="DQ37" s="657"/>
      <c r="DR37" s="657"/>
      <c r="DS37" s="657"/>
      <c r="DT37" s="657"/>
      <c r="DU37" s="657"/>
      <c r="DV37" s="658"/>
      <c r="DW37" s="630">
        <v>6.8</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17990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4165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863893</v>
      </c>
      <c r="CS38" s="626"/>
      <c r="CT38" s="626"/>
      <c r="CU38" s="626"/>
      <c r="CV38" s="626"/>
      <c r="CW38" s="626"/>
      <c r="CX38" s="626"/>
      <c r="CY38" s="627"/>
      <c r="CZ38" s="659">
        <v>13.5</v>
      </c>
      <c r="DA38" s="660"/>
      <c r="DB38" s="660"/>
      <c r="DC38" s="661"/>
      <c r="DD38" s="634">
        <v>747909</v>
      </c>
      <c r="DE38" s="626"/>
      <c r="DF38" s="626"/>
      <c r="DG38" s="626"/>
      <c r="DH38" s="626"/>
      <c r="DI38" s="626"/>
      <c r="DJ38" s="626"/>
      <c r="DK38" s="627"/>
      <c r="DL38" s="634">
        <v>559012</v>
      </c>
      <c r="DM38" s="626"/>
      <c r="DN38" s="626"/>
      <c r="DO38" s="626"/>
      <c r="DP38" s="626"/>
      <c r="DQ38" s="626"/>
      <c r="DR38" s="626"/>
      <c r="DS38" s="626"/>
      <c r="DT38" s="626"/>
      <c r="DU38" s="626"/>
      <c r="DV38" s="627"/>
      <c r="DW38" s="630">
        <v>13</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v>9000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153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195662</v>
      </c>
      <c r="CS39" s="657"/>
      <c r="CT39" s="657"/>
      <c r="CU39" s="657"/>
      <c r="CV39" s="657"/>
      <c r="CW39" s="657"/>
      <c r="CX39" s="657"/>
      <c r="CY39" s="658"/>
      <c r="CZ39" s="659">
        <v>3</v>
      </c>
      <c r="DA39" s="660"/>
      <c r="DB39" s="660"/>
      <c r="DC39" s="661"/>
      <c r="DD39" s="634">
        <v>191860</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141931</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105</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19050</v>
      </c>
      <c r="CS40" s="626"/>
      <c r="CT40" s="626"/>
      <c r="CU40" s="626"/>
      <c r="CV40" s="626"/>
      <c r="CW40" s="626"/>
      <c r="CX40" s="626"/>
      <c r="CY40" s="627"/>
      <c r="CZ40" s="659">
        <v>0.3</v>
      </c>
      <c r="DA40" s="660"/>
      <c r="DB40" s="660"/>
      <c r="DC40" s="661"/>
      <c r="DD40" s="634">
        <v>600</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437206</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309</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846817</v>
      </c>
      <c r="CS42" s="626"/>
      <c r="CT42" s="626"/>
      <c r="CU42" s="626"/>
      <c r="CV42" s="626"/>
      <c r="CW42" s="626"/>
      <c r="CX42" s="626"/>
      <c r="CY42" s="627"/>
      <c r="CZ42" s="659">
        <v>13.2</v>
      </c>
      <c r="DA42" s="708"/>
      <c r="DB42" s="708"/>
      <c r="DC42" s="709"/>
      <c r="DD42" s="634">
        <v>234257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46381</v>
      </c>
      <c r="CS43" s="657"/>
      <c r="CT43" s="657"/>
      <c r="CU43" s="657"/>
      <c r="CV43" s="657"/>
      <c r="CW43" s="657"/>
      <c r="CX43" s="657"/>
      <c r="CY43" s="658"/>
      <c r="CZ43" s="659">
        <v>0.7</v>
      </c>
      <c r="DA43" s="660"/>
      <c r="DB43" s="660"/>
      <c r="DC43" s="661"/>
      <c r="DD43" s="634">
        <v>46381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765785</v>
      </c>
      <c r="CS44" s="626"/>
      <c r="CT44" s="626"/>
      <c r="CU44" s="626"/>
      <c r="CV44" s="626"/>
      <c r="CW44" s="626"/>
      <c r="CX44" s="626"/>
      <c r="CY44" s="627"/>
      <c r="CZ44" s="659">
        <v>11.9</v>
      </c>
      <c r="DA44" s="708"/>
      <c r="DB44" s="708"/>
      <c r="DC44" s="709"/>
      <c r="DD44" s="634">
        <v>205285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448364</v>
      </c>
      <c r="CS45" s="657"/>
      <c r="CT45" s="657"/>
      <c r="CU45" s="657"/>
      <c r="CV45" s="657"/>
      <c r="CW45" s="657"/>
      <c r="CX45" s="657"/>
      <c r="CY45" s="658"/>
      <c r="CZ45" s="659">
        <v>7</v>
      </c>
      <c r="DA45" s="660"/>
      <c r="DB45" s="660"/>
      <c r="DC45" s="661"/>
      <c r="DD45" s="634">
        <v>17272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296563</v>
      </c>
      <c r="CS46" s="626"/>
      <c r="CT46" s="626"/>
      <c r="CU46" s="626"/>
      <c r="CV46" s="626"/>
      <c r="CW46" s="626"/>
      <c r="CX46" s="626"/>
      <c r="CY46" s="627"/>
      <c r="CZ46" s="659">
        <v>4.5999999999999996</v>
      </c>
      <c r="DA46" s="708"/>
      <c r="DB46" s="708"/>
      <c r="DC46" s="709"/>
      <c r="DD46" s="634">
        <v>184347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81032</v>
      </c>
      <c r="CS47" s="657"/>
      <c r="CT47" s="657"/>
      <c r="CU47" s="657"/>
      <c r="CV47" s="657"/>
      <c r="CW47" s="657"/>
      <c r="CX47" s="657"/>
      <c r="CY47" s="658"/>
      <c r="CZ47" s="659">
        <v>1.3</v>
      </c>
      <c r="DA47" s="660"/>
      <c r="DB47" s="660"/>
      <c r="DC47" s="661"/>
      <c r="DD47" s="634">
        <v>28972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6421315</v>
      </c>
      <c r="CS49" s="693"/>
      <c r="CT49" s="693"/>
      <c r="CU49" s="693"/>
      <c r="CV49" s="693"/>
      <c r="CW49" s="693"/>
      <c r="CX49" s="693"/>
      <c r="CY49" s="720"/>
      <c r="CZ49" s="721">
        <v>100</v>
      </c>
      <c r="DA49" s="722"/>
      <c r="DB49" s="722"/>
      <c r="DC49" s="723"/>
      <c r="DD49" s="724">
        <v>4598715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6682</v>
      </c>
      <c r="R7" s="755"/>
      <c r="S7" s="755"/>
      <c r="T7" s="755"/>
      <c r="U7" s="755"/>
      <c r="V7" s="755">
        <v>6421</v>
      </c>
      <c r="W7" s="755"/>
      <c r="X7" s="755"/>
      <c r="Y7" s="755"/>
      <c r="Z7" s="755"/>
      <c r="AA7" s="755">
        <v>260</v>
      </c>
      <c r="AB7" s="755"/>
      <c r="AC7" s="755"/>
      <c r="AD7" s="755"/>
      <c r="AE7" s="756"/>
      <c r="AF7" s="757">
        <v>112</v>
      </c>
      <c r="AG7" s="758"/>
      <c r="AH7" s="758"/>
      <c r="AI7" s="758"/>
      <c r="AJ7" s="759"/>
      <c r="AK7" s="794">
        <v>41</v>
      </c>
      <c r="AL7" s="795"/>
      <c r="AM7" s="795"/>
      <c r="AN7" s="795"/>
      <c r="AO7" s="795"/>
      <c r="AP7" s="795">
        <v>5321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t="s">
        <v>548</v>
      </c>
      <c r="AB8" s="779"/>
      <c r="AC8" s="779"/>
      <c r="AD8" s="779"/>
      <c r="AE8" s="780"/>
      <c r="AF8" s="781" t="s">
        <v>113</v>
      </c>
      <c r="AG8" s="782"/>
      <c r="AH8" s="782"/>
      <c r="AI8" s="782"/>
      <c r="AJ8" s="783"/>
      <c r="AK8" s="784" t="s">
        <v>548</v>
      </c>
      <c r="AL8" s="785"/>
      <c r="AM8" s="785"/>
      <c r="AN8" s="785"/>
      <c r="AO8" s="785"/>
      <c r="AP8" s="785" t="s">
        <v>548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6682</v>
      </c>
      <c r="R23" s="814"/>
      <c r="S23" s="814"/>
      <c r="T23" s="814"/>
      <c r="U23" s="814"/>
      <c r="V23" s="814">
        <v>6421</v>
      </c>
      <c r="W23" s="814"/>
      <c r="X23" s="814"/>
      <c r="Y23" s="814"/>
      <c r="Z23" s="814"/>
      <c r="AA23" s="814">
        <v>260</v>
      </c>
      <c r="AB23" s="814"/>
      <c r="AC23" s="814"/>
      <c r="AD23" s="814"/>
      <c r="AE23" s="815"/>
      <c r="AF23" s="816">
        <v>112</v>
      </c>
      <c r="AG23" s="814"/>
      <c r="AH23" s="814"/>
      <c r="AI23" s="814"/>
      <c r="AJ23" s="817"/>
      <c r="AK23" s="818"/>
      <c r="AL23" s="819"/>
      <c r="AM23" s="819"/>
      <c r="AN23" s="819"/>
      <c r="AO23" s="819"/>
      <c r="AP23" s="814">
        <v>5321</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2308</v>
      </c>
      <c r="R28" s="843"/>
      <c r="S28" s="843"/>
      <c r="T28" s="843"/>
      <c r="U28" s="843"/>
      <c r="V28" s="843">
        <v>2226</v>
      </c>
      <c r="W28" s="843"/>
      <c r="X28" s="843"/>
      <c r="Y28" s="843"/>
      <c r="Z28" s="843"/>
      <c r="AA28" s="843">
        <v>83</v>
      </c>
      <c r="AB28" s="843"/>
      <c r="AC28" s="843"/>
      <c r="AD28" s="843"/>
      <c r="AE28" s="844"/>
      <c r="AF28" s="845">
        <v>83</v>
      </c>
      <c r="AG28" s="843"/>
      <c r="AH28" s="843"/>
      <c r="AI28" s="843"/>
      <c r="AJ28" s="846"/>
      <c r="AK28" s="847">
        <v>142</v>
      </c>
      <c r="AL28" s="838"/>
      <c r="AM28" s="838"/>
      <c r="AN28" s="838"/>
      <c r="AO28" s="838"/>
      <c r="AP28" s="838" t="s">
        <v>548</v>
      </c>
      <c r="AQ28" s="838"/>
      <c r="AR28" s="838"/>
      <c r="AS28" s="838"/>
      <c r="AT28" s="838"/>
      <c r="AU28" s="838" t="s">
        <v>548</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1245</v>
      </c>
      <c r="R29" s="779"/>
      <c r="S29" s="779"/>
      <c r="T29" s="779"/>
      <c r="U29" s="779"/>
      <c r="V29" s="779">
        <v>1216</v>
      </c>
      <c r="W29" s="779"/>
      <c r="X29" s="779"/>
      <c r="Y29" s="779"/>
      <c r="Z29" s="779"/>
      <c r="AA29" s="779">
        <v>28</v>
      </c>
      <c r="AB29" s="779"/>
      <c r="AC29" s="779"/>
      <c r="AD29" s="779"/>
      <c r="AE29" s="780"/>
      <c r="AF29" s="781">
        <v>28</v>
      </c>
      <c r="AG29" s="782"/>
      <c r="AH29" s="782"/>
      <c r="AI29" s="782"/>
      <c r="AJ29" s="783"/>
      <c r="AK29" s="850">
        <v>213</v>
      </c>
      <c r="AL29" s="851"/>
      <c r="AM29" s="851"/>
      <c r="AN29" s="851"/>
      <c r="AO29" s="851"/>
      <c r="AP29" s="851" t="s">
        <v>548</v>
      </c>
      <c r="AQ29" s="851"/>
      <c r="AR29" s="851"/>
      <c r="AS29" s="851"/>
      <c r="AT29" s="851"/>
      <c r="AU29" s="851" t="s">
        <v>548</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297</v>
      </c>
      <c r="R30" s="779"/>
      <c r="S30" s="779"/>
      <c r="T30" s="779"/>
      <c r="U30" s="779"/>
      <c r="V30" s="779">
        <v>297</v>
      </c>
      <c r="W30" s="779"/>
      <c r="X30" s="779"/>
      <c r="Y30" s="779"/>
      <c r="Z30" s="779"/>
      <c r="AA30" s="779">
        <v>1</v>
      </c>
      <c r="AB30" s="779"/>
      <c r="AC30" s="779"/>
      <c r="AD30" s="779"/>
      <c r="AE30" s="780"/>
      <c r="AF30" s="781">
        <v>1</v>
      </c>
      <c r="AG30" s="782"/>
      <c r="AH30" s="782"/>
      <c r="AI30" s="782"/>
      <c r="AJ30" s="783"/>
      <c r="AK30" s="850">
        <v>215</v>
      </c>
      <c r="AL30" s="851"/>
      <c r="AM30" s="851"/>
      <c r="AN30" s="851"/>
      <c r="AO30" s="851"/>
      <c r="AP30" s="851" t="s">
        <v>548</v>
      </c>
      <c r="AQ30" s="851"/>
      <c r="AR30" s="851"/>
      <c r="AS30" s="851"/>
      <c r="AT30" s="851"/>
      <c r="AU30" s="851" t="s">
        <v>548</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301</v>
      </c>
      <c r="R31" s="779"/>
      <c r="S31" s="779"/>
      <c r="T31" s="779"/>
      <c r="U31" s="779"/>
      <c r="V31" s="779">
        <v>227</v>
      </c>
      <c r="W31" s="779"/>
      <c r="X31" s="779"/>
      <c r="Y31" s="779"/>
      <c r="Z31" s="779"/>
      <c r="AA31" s="779">
        <v>75</v>
      </c>
      <c r="AB31" s="779"/>
      <c r="AC31" s="779"/>
      <c r="AD31" s="779"/>
      <c r="AE31" s="780"/>
      <c r="AF31" s="781">
        <v>119</v>
      </c>
      <c r="AG31" s="782"/>
      <c r="AH31" s="782"/>
      <c r="AI31" s="782"/>
      <c r="AJ31" s="783"/>
      <c r="AK31" s="850">
        <v>9</v>
      </c>
      <c r="AL31" s="851"/>
      <c r="AM31" s="851"/>
      <c r="AN31" s="851"/>
      <c r="AO31" s="851"/>
      <c r="AP31" s="851">
        <v>1683</v>
      </c>
      <c r="AQ31" s="851"/>
      <c r="AR31" s="851"/>
      <c r="AS31" s="851"/>
      <c r="AT31" s="851"/>
      <c r="AU31" s="851">
        <v>57</v>
      </c>
      <c r="AV31" s="851"/>
      <c r="AW31" s="851"/>
      <c r="AX31" s="851"/>
      <c r="AY31" s="851"/>
      <c r="AZ31" s="852" t="s">
        <v>549</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1365</v>
      </c>
      <c r="R32" s="779"/>
      <c r="S32" s="779"/>
      <c r="T32" s="779"/>
      <c r="U32" s="779"/>
      <c r="V32" s="779">
        <v>1313</v>
      </c>
      <c r="W32" s="779"/>
      <c r="X32" s="779"/>
      <c r="Y32" s="779"/>
      <c r="Z32" s="779"/>
      <c r="AA32" s="779">
        <v>52</v>
      </c>
      <c r="AB32" s="779"/>
      <c r="AC32" s="779"/>
      <c r="AD32" s="779"/>
      <c r="AE32" s="780"/>
      <c r="AF32" s="781">
        <v>153</v>
      </c>
      <c r="AG32" s="782"/>
      <c r="AH32" s="782"/>
      <c r="AI32" s="782"/>
      <c r="AJ32" s="783"/>
      <c r="AK32" s="850">
        <v>325</v>
      </c>
      <c r="AL32" s="851"/>
      <c r="AM32" s="851"/>
      <c r="AN32" s="851"/>
      <c r="AO32" s="851"/>
      <c r="AP32" s="851">
        <v>1645</v>
      </c>
      <c r="AQ32" s="851"/>
      <c r="AR32" s="851"/>
      <c r="AS32" s="851"/>
      <c r="AT32" s="851"/>
      <c r="AU32" s="851">
        <v>1140</v>
      </c>
      <c r="AV32" s="851"/>
      <c r="AW32" s="851"/>
      <c r="AX32" s="851"/>
      <c r="AY32" s="851"/>
      <c r="AZ32" s="852" t="s">
        <v>549</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377</v>
      </c>
      <c r="R33" s="779"/>
      <c r="S33" s="779"/>
      <c r="T33" s="779"/>
      <c r="U33" s="779"/>
      <c r="V33" s="779">
        <v>377</v>
      </c>
      <c r="W33" s="779"/>
      <c r="X33" s="779"/>
      <c r="Y33" s="779"/>
      <c r="Z33" s="779"/>
      <c r="AA33" s="779">
        <v>1</v>
      </c>
      <c r="AB33" s="779"/>
      <c r="AC33" s="779"/>
      <c r="AD33" s="779"/>
      <c r="AE33" s="780"/>
      <c r="AF33" s="781">
        <v>1</v>
      </c>
      <c r="AG33" s="782"/>
      <c r="AH33" s="782"/>
      <c r="AI33" s="782"/>
      <c r="AJ33" s="783"/>
      <c r="AK33" s="850">
        <v>102</v>
      </c>
      <c r="AL33" s="851"/>
      <c r="AM33" s="851"/>
      <c r="AN33" s="851"/>
      <c r="AO33" s="851"/>
      <c r="AP33" s="851">
        <v>2132</v>
      </c>
      <c r="AQ33" s="851"/>
      <c r="AR33" s="851"/>
      <c r="AS33" s="851"/>
      <c r="AT33" s="851"/>
      <c r="AU33" s="851">
        <v>1940</v>
      </c>
      <c r="AV33" s="851"/>
      <c r="AW33" s="851"/>
      <c r="AX33" s="851"/>
      <c r="AY33" s="851"/>
      <c r="AZ33" s="852" t="s">
        <v>549</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131</v>
      </c>
      <c r="R34" s="779"/>
      <c r="S34" s="779"/>
      <c r="T34" s="779"/>
      <c r="U34" s="779"/>
      <c r="V34" s="779">
        <v>131</v>
      </c>
      <c r="W34" s="779"/>
      <c r="X34" s="779"/>
      <c r="Y34" s="779"/>
      <c r="Z34" s="779"/>
      <c r="AA34" s="779">
        <v>1</v>
      </c>
      <c r="AB34" s="779"/>
      <c r="AC34" s="779"/>
      <c r="AD34" s="779"/>
      <c r="AE34" s="780"/>
      <c r="AF34" s="781">
        <v>1</v>
      </c>
      <c r="AG34" s="782"/>
      <c r="AH34" s="782"/>
      <c r="AI34" s="782"/>
      <c r="AJ34" s="783"/>
      <c r="AK34" s="850">
        <v>83</v>
      </c>
      <c r="AL34" s="851"/>
      <c r="AM34" s="851"/>
      <c r="AN34" s="851"/>
      <c r="AO34" s="851"/>
      <c r="AP34" s="851">
        <v>827</v>
      </c>
      <c r="AQ34" s="851"/>
      <c r="AR34" s="851"/>
      <c r="AS34" s="851"/>
      <c r="AT34" s="851"/>
      <c r="AU34" s="851">
        <v>691</v>
      </c>
      <c r="AV34" s="851"/>
      <c r="AW34" s="851"/>
      <c r="AX34" s="851"/>
      <c r="AY34" s="851"/>
      <c r="AZ34" s="852" t="s">
        <v>549</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190</v>
      </c>
      <c r="R35" s="779"/>
      <c r="S35" s="779"/>
      <c r="T35" s="779"/>
      <c r="U35" s="779"/>
      <c r="V35" s="779">
        <v>189</v>
      </c>
      <c r="W35" s="779"/>
      <c r="X35" s="779"/>
      <c r="Y35" s="779"/>
      <c r="Z35" s="779"/>
      <c r="AA35" s="779">
        <v>0</v>
      </c>
      <c r="AB35" s="779"/>
      <c r="AC35" s="779"/>
      <c r="AD35" s="779"/>
      <c r="AE35" s="780"/>
      <c r="AF35" s="781">
        <v>0</v>
      </c>
      <c r="AG35" s="782"/>
      <c r="AH35" s="782"/>
      <c r="AI35" s="782"/>
      <c r="AJ35" s="783"/>
      <c r="AK35" s="850">
        <v>82</v>
      </c>
      <c r="AL35" s="851"/>
      <c r="AM35" s="851"/>
      <c r="AN35" s="851"/>
      <c r="AO35" s="851"/>
      <c r="AP35" s="851">
        <v>837</v>
      </c>
      <c r="AQ35" s="851"/>
      <c r="AR35" s="851"/>
      <c r="AS35" s="851"/>
      <c r="AT35" s="851"/>
      <c r="AU35" s="851">
        <v>746</v>
      </c>
      <c r="AV35" s="851"/>
      <c r="AW35" s="851"/>
      <c r="AX35" s="851"/>
      <c r="AY35" s="851"/>
      <c r="AZ35" s="852" t="s">
        <v>549</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18</v>
      </c>
      <c r="R36" s="779"/>
      <c r="S36" s="779"/>
      <c r="T36" s="779"/>
      <c r="U36" s="779"/>
      <c r="V36" s="779">
        <v>18</v>
      </c>
      <c r="W36" s="779"/>
      <c r="X36" s="779"/>
      <c r="Y36" s="779"/>
      <c r="Z36" s="779"/>
      <c r="AA36" s="779">
        <v>0</v>
      </c>
      <c r="AB36" s="779"/>
      <c r="AC36" s="779"/>
      <c r="AD36" s="779"/>
      <c r="AE36" s="780"/>
      <c r="AF36" s="781">
        <v>0</v>
      </c>
      <c r="AG36" s="782"/>
      <c r="AH36" s="782"/>
      <c r="AI36" s="782"/>
      <c r="AJ36" s="783"/>
      <c r="AK36" s="850">
        <v>18</v>
      </c>
      <c r="AL36" s="851"/>
      <c r="AM36" s="851"/>
      <c r="AN36" s="851"/>
      <c r="AO36" s="851"/>
      <c r="AP36" s="851" t="s">
        <v>549</v>
      </c>
      <c r="AQ36" s="851"/>
      <c r="AR36" s="851"/>
      <c r="AS36" s="851"/>
      <c r="AT36" s="851"/>
      <c r="AU36" s="851" t="s">
        <v>549</v>
      </c>
      <c r="AV36" s="851"/>
      <c r="AW36" s="851"/>
      <c r="AX36" s="851"/>
      <c r="AY36" s="851"/>
      <c r="AZ36" s="852" t="s">
        <v>549</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386</v>
      </c>
      <c r="AG63" s="862"/>
      <c r="AH63" s="862"/>
      <c r="AI63" s="862"/>
      <c r="AJ63" s="863"/>
      <c r="AK63" s="864"/>
      <c r="AL63" s="859"/>
      <c r="AM63" s="859"/>
      <c r="AN63" s="859"/>
      <c r="AO63" s="859"/>
      <c r="AP63" s="862">
        <v>7124</v>
      </c>
      <c r="AQ63" s="862"/>
      <c r="AR63" s="862"/>
      <c r="AS63" s="862"/>
      <c r="AT63" s="862"/>
      <c r="AU63" s="862">
        <v>4574</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398</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542</v>
      </c>
      <c r="C68" s="890"/>
      <c r="D68" s="890"/>
      <c r="E68" s="890"/>
      <c r="F68" s="890"/>
      <c r="G68" s="890"/>
      <c r="H68" s="890"/>
      <c r="I68" s="890"/>
      <c r="J68" s="890"/>
      <c r="K68" s="890"/>
      <c r="L68" s="890"/>
      <c r="M68" s="890"/>
      <c r="N68" s="890"/>
      <c r="O68" s="890"/>
      <c r="P68" s="891"/>
      <c r="Q68" s="892">
        <v>5635</v>
      </c>
      <c r="R68" s="886"/>
      <c r="S68" s="886"/>
      <c r="T68" s="886"/>
      <c r="U68" s="886"/>
      <c r="V68" s="886">
        <v>5371</v>
      </c>
      <c r="W68" s="886"/>
      <c r="X68" s="886"/>
      <c r="Y68" s="886"/>
      <c r="Z68" s="886"/>
      <c r="AA68" s="886">
        <v>264</v>
      </c>
      <c r="AB68" s="886"/>
      <c r="AC68" s="886"/>
      <c r="AD68" s="886"/>
      <c r="AE68" s="886"/>
      <c r="AF68" s="886">
        <v>264</v>
      </c>
      <c r="AG68" s="886"/>
      <c r="AH68" s="886"/>
      <c r="AI68" s="886"/>
      <c r="AJ68" s="886"/>
      <c r="AK68" s="886" t="s">
        <v>549</v>
      </c>
      <c r="AL68" s="886"/>
      <c r="AM68" s="886"/>
      <c r="AN68" s="886"/>
      <c r="AO68" s="886"/>
      <c r="AP68" s="886">
        <v>2245</v>
      </c>
      <c r="AQ68" s="886"/>
      <c r="AR68" s="886"/>
      <c r="AS68" s="886"/>
      <c r="AT68" s="886"/>
      <c r="AU68" s="886">
        <v>137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6">
        <v>11886</v>
      </c>
      <c r="R69" s="851"/>
      <c r="S69" s="851"/>
      <c r="T69" s="851"/>
      <c r="U69" s="851"/>
      <c r="V69" s="851">
        <v>10002</v>
      </c>
      <c r="W69" s="851"/>
      <c r="X69" s="851"/>
      <c r="Y69" s="851"/>
      <c r="Z69" s="851"/>
      <c r="AA69" s="851">
        <v>1884</v>
      </c>
      <c r="AB69" s="851"/>
      <c r="AC69" s="851"/>
      <c r="AD69" s="851"/>
      <c r="AE69" s="851"/>
      <c r="AF69" s="851">
        <v>1884</v>
      </c>
      <c r="AG69" s="851"/>
      <c r="AH69" s="851"/>
      <c r="AI69" s="851"/>
      <c r="AJ69" s="851"/>
      <c r="AK69" s="851" t="s">
        <v>549</v>
      </c>
      <c r="AL69" s="851"/>
      <c r="AM69" s="851"/>
      <c r="AN69" s="851"/>
      <c r="AO69" s="851"/>
      <c r="AP69" s="851" t="s">
        <v>549</v>
      </c>
      <c r="AQ69" s="851"/>
      <c r="AR69" s="851"/>
      <c r="AS69" s="851"/>
      <c r="AT69" s="851"/>
      <c r="AU69" s="851" t="s">
        <v>549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6">
        <v>504</v>
      </c>
      <c r="R70" s="851"/>
      <c r="S70" s="851"/>
      <c r="T70" s="851"/>
      <c r="U70" s="851"/>
      <c r="V70" s="851">
        <v>472</v>
      </c>
      <c r="W70" s="851"/>
      <c r="X70" s="851"/>
      <c r="Y70" s="851"/>
      <c r="Z70" s="851"/>
      <c r="AA70" s="851">
        <v>33</v>
      </c>
      <c r="AB70" s="851"/>
      <c r="AC70" s="851"/>
      <c r="AD70" s="851"/>
      <c r="AE70" s="851"/>
      <c r="AF70" s="851">
        <v>33</v>
      </c>
      <c r="AG70" s="851"/>
      <c r="AH70" s="851"/>
      <c r="AI70" s="851"/>
      <c r="AJ70" s="851"/>
      <c r="AK70" s="851">
        <v>20</v>
      </c>
      <c r="AL70" s="851"/>
      <c r="AM70" s="851"/>
      <c r="AN70" s="851"/>
      <c r="AO70" s="851"/>
      <c r="AP70" s="851" t="s">
        <v>549</v>
      </c>
      <c r="AQ70" s="851"/>
      <c r="AR70" s="851"/>
      <c r="AS70" s="851"/>
      <c r="AT70" s="851"/>
      <c r="AU70" s="851" t="s">
        <v>549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545</v>
      </c>
      <c r="C71" s="894"/>
      <c r="D71" s="894"/>
      <c r="E71" s="894"/>
      <c r="F71" s="894"/>
      <c r="G71" s="894"/>
      <c r="H71" s="894"/>
      <c r="I71" s="894"/>
      <c r="J71" s="894"/>
      <c r="K71" s="894"/>
      <c r="L71" s="894"/>
      <c r="M71" s="894"/>
      <c r="N71" s="894"/>
      <c r="O71" s="894"/>
      <c r="P71" s="895"/>
      <c r="Q71" s="896">
        <v>162336</v>
      </c>
      <c r="R71" s="851"/>
      <c r="S71" s="851"/>
      <c r="T71" s="851"/>
      <c r="U71" s="851"/>
      <c r="V71" s="851">
        <v>158133</v>
      </c>
      <c r="W71" s="851"/>
      <c r="X71" s="851"/>
      <c r="Y71" s="851"/>
      <c r="Z71" s="851"/>
      <c r="AA71" s="851">
        <v>4203</v>
      </c>
      <c r="AB71" s="851"/>
      <c r="AC71" s="851"/>
      <c r="AD71" s="851"/>
      <c r="AE71" s="851"/>
      <c r="AF71" s="851">
        <v>4199</v>
      </c>
      <c r="AG71" s="851"/>
      <c r="AH71" s="851"/>
      <c r="AI71" s="851"/>
      <c r="AJ71" s="851"/>
      <c r="AK71" s="851">
        <v>2277</v>
      </c>
      <c r="AL71" s="851"/>
      <c r="AM71" s="851"/>
      <c r="AN71" s="851"/>
      <c r="AO71" s="851"/>
      <c r="AP71" s="851" t="s">
        <v>549</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546</v>
      </c>
      <c r="C72" s="894"/>
      <c r="D72" s="894"/>
      <c r="E72" s="894"/>
      <c r="F72" s="894"/>
      <c r="G72" s="894"/>
      <c r="H72" s="894"/>
      <c r="I72" s="894"/>
      <c r="J72" s="894"/>
      <c r="K72" s="894"/>
      <c r="L72" s="894"/>
      <c r="M72" s="894"/>
      <c r="N72" s="894"/>
      <c r="O72" s="894"/>
      <c r="P72" s="895"/>
      <c r="Q72" s="896">
        <v>178</v>
      </c>
      <c r="R72" s="851"/>
      <c r="S72" s="851"/>
      <c r="T72" s="851"/>
      <c r="U72" s="851"/>
      <c r="V72" s="851">
        <v>169</v>
      </c>
      <c r="W72" s="851"/>
      <c r="X72" s="851"/>
      <c r="Y72" s="851"/>
      <c r="Z72" s="851"/>
      <c r="AA72" s="851">
        <v>9</v>
      </c>
      <c r="AB72" s="851"/>
      <c r="AC72" s="851"/>
      <c r="AD72" s="851"/>
      <c r="AE72" s="851"/>
      <c r="AF72" s="851">
        <v>9</v>
      </c>
      <c r="AG72" s="851"/>
      <c r="AH72" s="851"/>
      <c r="AI72" s="851"/>
      <c r="AJ72" s="851"/>
      <c r="AK72" s="851" t="s">
        <v>549</v>
      </c>
      <c r="AL72" s="851"/>
      <c r="AM72" s="851"/>
      <c r="AN72" s="851"/>
      <c r="AO72" s="851"/>
      <c r="AP72" s="851" t="s">
        <v>549</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547</v>
      </c>
      <c r="C73" s="894"/>
      <c r="D73" s="894"/>
      <c r="E73" s="894"/>
      <c r="F73" s="894"/>
      <c r="G73" s="894"/>
      <c r="H73" s="894"/>
      <c r="I73" s="894"/>
      <c r="J73" s="894"/>
      <c r="K73" s="894"/>
      <c r="L73" s="894"/>
      <c r="M73" s="894"/>
      <c r="N73" s="894"/>
      <c r="O73" s="894"/>
      <c r="P73" s="895"/>
      <c r="Q73" s="896">
        <v>842</v>
      </c>
      <c r="R73" s="851"/>
      <c r="S73" s="851"/>
      <c r="T73" s="851"/>
      <c r="U73" s="851"/>
      <c r="V73" s="851">
        <v>816</v>
      </c>
      <c r="W73" s="851"/>
      <c r="X73" s="851"/>
      <c r="Y73" s="851"/>
      <c r="Z73" s="851"/>
      <c r="AA73" s="851">
        <v>26</v>
      </c>
      <c r="AB73" s="851"/>
      <c r="AC73" s="851"/>
      <c r="AD73" s="851"/>
      <c r="AE73" s="851"/>
      <c r="AF73" s="851">
        <v>26</v>
      </c>
      <c r="AG73" s="851"/>
      <c r="AH73" s="851"/>
      <c r="AI73" s="851"/>
      <c r="AJ73" s="851"/>
      <c r="AK73" s="851">
        <v>10</v>
      </c>
      <c r="AL73" s="851"/>
      <c r="AM73" s="851"/>
      <c r="AN73" s="851"/>
      <c r="AO73" s="851"/>
      <c r="AP73" s="851" t="s">
        <v>549</v>
      </c>
      <c r="AQ73" s="851"/>
      <c r="AR73" s="851"/>
      <c r="AS73" s="851"/>
      <c r="AT73" s="851"/>
      <c r="AU73" s="851" t="s">
        <v>549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6414</v>
      </c>
      <c r="AG88" s="862"/>
      <c r="AH88" s="862"/>
      <c r="AI88" s="862"/>
      <c r="AJ88" s="862"/>
      <c r="AK88" s="859"/>
      <c r="AL88" s="859"/>
      <c r="AM88" s="859"/>
      <c r="AN88" s="859"/>
      <c r="AO88" s="859"/>
      <c r="AP88" s="862">
        <v>2245</v>
      </c>
      <c r="AQ88" s="862"/>
      <c r="AR88" s="862"/>
      <c r="AS88" s="862"/>
      <c r="AT88" s="862"/>
      <c r="AU88" s="862">
        <v>137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290</v>
      </c>
      <c r="AG109" s="915"/>
      <c r="AH109" s="915"/>
      <c r="AI109" s="915"/>
      <c r="AJ109" s="916"/>
      <c r="AK109" s="914" t="s">
        <v>289</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290</v>
      </c>
      <c r="BW109" s="915"/>
      <c r="BX109" s="915"/>
      <c r="BY109" s="915"/>
      <c r="BZ109" s="916"/>
      <c r="CA109" s="914" t="s">
        <v>289</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290</v>
      </c>
      <c r="DM109" s="915"/>
      <c r="DN109" s="915"/>
      <c r="DO109" s="915"/>
      <c r="DP109" s="916"/>
      <c r="DQ109" s="914" t="s">
        <v>289</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603615</v>
      </c>
      <c r="AB110" s="922"/>
      <c r="AC110" s="922"/>
      <c r="AD110" s="922"/>
      <c r="AE110" s="923"/>
      <c r="AF110" s="924">
        <v>586824</v>
      </c>
      <c r="AG110" s="922"/>
      <c r="AH110" s="922"/>
      <c r="AI110" s="922"/>
      <c r="AJ110" s="923"/>
      <c r="AK110" s="924">
        <v>589937</v>
      </c>
      <c r="AL110" s="922"/>
      <c r="AM110" s="922"/>
      <c r="AN110" s="922"/>
      <c r="AO110" s="923"/>
      <c r="AP110" s="925">
        <v>16.7</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5300940</v>
      </c>
      <c r="BR110" s="957"/>
      <c r="BS110" s="957"/>
      <c r="BT110" s="957"/>
      <c r="BU110" s="957"/>
      <c r="BV110" s="957">
        <v>5282350</v>
      </c>
      <c r="BW110" s="957"/>
      <c r="BX110" s="957"/>
      <c r="BY110" s="957"/>
      <c r="BZ110" s="957"/>
      <c r="CA110" s="957">
        <v>5320969</v>
      </c>
      <c r="CB110" s="957"/>
      <c r="CC110" s="957"/>
      <c r="CD110" s="957"/>
      <c r="CE110" s="957"/>
      <c r="CF110" s="971">
        <v>150.30000000000001</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4535232</v>
      </c>
      <c r="BR112" s="950"/>
      <c r="BS112" s="950"/>
      <c r="BT112" s="950"/>
      <c r="BU112" s="950"/>
      <c r="BV112" s="950">
        <v>4563340</v>
      </c>
      <c r="BW112" s="950"/>
      <c r="BX112" s="950"/>
      <c r="BY112" s="950"/>
      <c r="BZ112" s="950"/>
      <c r="CA112" s="950">
        <v>4574455</v>
      </c>
      <c r="CB112" s="950"/>
      <c r="CC112" s="950"/>
      <c r="CD112" s="950"/>
      <c r="CE112" s="950"/>
      <c r="CF112" s="944">
        <v>129.19999999999999</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314119</v>
      </c>
      <c r="AB113" s="964"/>
      <c r="AC113" s="964"/>
      <c r="AD113" s="964"/>
      <c r="AE113" s="965"/>
      <c r="AF113" s="966">
        <v>339478</v>
      </c>
      <c r="AG113" s="964"/>
      <c r="AH113" s="964"/>
      <c r="AI113" s="964"/>
      <c r="AJ113" s="965"/>
      <c r="AK113" s="966">
        <v>348251</v>
      </c>
      <c r="AL113" s="964"/>
      <c r="AM113" s="964"/>
      <c r="AN113" s="964"/>
      <c r="AO113" s="965"/>
      <c r="AP113" s="967">
        <v>9.8000000000000007</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135118</v>
      </c>
      <c r="BR113" s="950"/>
      <c r="BS113" s="950"/>
      <c r="BT113" s="950"/>
      <c r="BU113" s="950"/>
      <c r="BV113" s="950">
        <v>134303</v>
      </c>
      <c r="BW113" s="950"/>
      <c r="BX113" s="950"/>
      <c r="BY113" s="950"/>
      <c r="BZ113" s="950"/>
      <c r="CA113" s="950">
        <v>137340</v>
      </c>
      <c r="CB113" s="950"/>
      <c r="CC113" s="950"/>
      <c r="CD113" s="950"/>
      <c r="CE113" s="950"/>
      <c r="CF113" s="944">
        <v>3.9</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18179</v>
      </c>
      <c r="AB114" s="989"/>
      <c r="AC114" s="989"/>
      <c r="AD114" s="989"/>
      <c r="AE114" s="990"/>
      <c r="AF114" s="991">
        <v>9728</v>
      </c>
      <c r="AG114" s="989"/>
      <c r="AH114" s="989"/>
      <c r="AI114" s="989"/>
      <c r="AJ114" s="990"/>
      <c r="AK114" s="991">
        <v>13559</v>
      </c>
      <c r="AL114" s="989"/>
      <c r="AM114" s="989"/>
      <c r="AN114" s="989"/>
      <c r="AO114" s="990"/>
      <c r="AP114" s="992">
        <v>0.4</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759248</v>
      </c>
      <c r="BR114" s="950"/>
      <c r="BS114" s="950"/>
      <c r="BT114" s="950"/>
      <c r="BU114" s="950"/>
      <c r="BV114" s="950">
        <v>670084</v>
      </c>
      <c r="BW114" s="950"/>
      <c r="BX114" s="950"/>
      <c r="BY114" s="950"/>
      <c r="BZ114" s="950"/>
      <c r="CA114" s="950">
        <v>620232</v>
      </c>
      <c r="CB114" s="950"/>
      <c r="CC114" s="950"/>
      <c r="CD114" s="950"/>
      <c r="CE114" s="950"/>
      <c r="CF114" s="944">
        <v>17.5</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133</v>
      </c>
      <c r="AB116" s="989"/>
      <c r="AC116" s="989"/>
      <c r="AD116" s="989"/>
      <c r="AE116" s="990"/>
      <c r="AF116" s="991">
        <v>104</v>
      </c>
      <c r="AG116" s="989"/>
      <c r="AH116" s="989"/>
      <c r="AI116" s="989"/>
      <c r="AJ116" s="990"/>
      <c r="AK116" s="991">
        <v>53</v>
      </c>
      <c r="AL116" s="989"/>
      <c r="AM116" s="989"/>
      <c r="AN116" s="989"/>
      <c r="AO116" s="990"/>
      <c r="AP116" s="992">
        <v>0</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936046</v>
      </c>
      <c r="AB117" s="1007"/>
      <c r="AC117" s="1007"/>
      <c r="AD117" s="1007"/>
      <c r="AE117" s="1008"/>
      <c r="AF117" s="1009">
        <v>936134</v>
      </c>
      <c r="AG117" s="1007"/>
      <c r="AH117" s="1007"/>
      <c r="AI117" s="1007"/>
      <c r="AJ117" s="1008"/>
      <c r="AK117" s="1009">
        <v>951800</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290</v>
      </c>
      <c r="AG118" s="915"/>
      <c r="AH118" s="915"/>
      <c r="AI118" s="915"/>
      <c r="AJ118" s="916"/>
      <c r="AK118" s="914" t="s">
        <v>289</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439</v>
      </c>
      <c r="BP119" s="1036"/>
      <c r="BQ119" s="1027">
        <v>10730538</v>
      </c>
      <c r="BR119" s="1028"/>
      <c r="BS119" s="1028"/>
      <c r="BT119" s="1028"/>
      <c r="BU119" s="1028"/>
      <c r="BV119" s="1028">
        <v>10650077</v>
      </c>
      <c r="BW119" s="1028"/>
      <c r="BX119" s="1028"/>
      <c r="BY119" s="1028"/>
      <c r="BZ119" s="1028"/>
      <c r="CA119" s="1028">
        <v>10652996</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1071110</v>
      </c>
      <c r="BR120" s="957"/>
      <c r="BS120" s="957"/>
      <c r="BT120" s="957"/>
      <c r="BU120" s="957"/>
      <c r="BV120" s="957">
        <v>1258985</v>
      </c>
      <c r="BW120" s="957"/>
      <c r="BX120" s="957"/>
      <c r="BY120" s="957"/>
      <c r="BZ120" s="957"/>
      <c r="CA120" s="957">
        <v>1515667</v>
      </c>
      <c r="CB120" s="957"/>
      <c r="CC120" s="957"/>
      <c r="CD120" s="957"/>
      <c r="CE120" s="957"/>
      <c r="CF120" s="971">
        <v>42.8</v>
      </c>
      <c r="CG120" s="972"/>
      <c r="CH120" s="972"/>
      <c r="CI120" s="972"/>
      <c r="CJ120" s="972"/>
      <c r="CK120" s="1037" t="s">
        <v>443</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1684139</v>
      </c>
      <c r="DH120" s="957"/>
      <c r="DI120" s="957"/>
      <c r="DJ120" s="957"/>
      <c r="DK120" s="957"/>
      <c r="DL120" s="957">
        <v>1799864</v>
      </c>
      <c r="DM120" s="957"/>
      <c r="DN120" s="957"/>
      <c r="DO120" s="957"/>
      <c r="DP120" s="957"/>
      <c r="DQ120" s="957">
        <v>1940222</v>
      </c>
      <c r="DR120" s="957"/>
      <c r="DS120" s="957"/>
      <c r="DT120" s="957"/>
      <c r="DU120" s="957"/>
      <c r="DV120" s="958">
        <v>54.8</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1272563</v>
      </c>
      <c r="DH121" s="950"/>
      <c r="DI121" s="950"/>
      <c r="DJ121" s="950"/>
      <c r="DK121" s="950"/>
      <c r="DL121" s="950">
        <v>1255801</v>
      </c>
      <c r="DM121" s="950"/>
      <c r="DN121" s="950"/>
      <c r="DO121" s="950"/>
      <c r="DP121" s="950"/>
      <c r="DQ121" s="950">
        <v>1140032</v>
      </c>
      <c r="DR121" s="950"/>
      <c r="DS121" s="950"/>
      <c r="DT121" s="950"/>
      <c r="DU121" s="950"/>
      <c r="DV121" s="951">
        <v>32.200000000000003</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6789020</v>
      </c>
      <c r="BR122" s="1028"/>
      <c r="BS122" s="1028"/>
      <c r="BT122" s="1028"/>
      <c r="BU122" s="1028"/>
      <c r="BV122" s="1028">
        <v>6685217</v>
      </c>
      <c r="BW122" s="1028"/>
      <c r="BX122" s="1028"/>
      <c r="BY122" s="1028"/>
      <c r="BZ122" s="1028"/>
      <c r="CA122" s="1028">
        <v>6653300</v>
      </c>
      <c r="CB122" s="1028"/>
      <c r="CC122" s="1028"/>
      <c r="CD122" s="1028"/>
      <c r="CE122" s="1028"/>
      <c r="CF122" s="1048">
        <v>188</v>
      </c>
      <c r="CG122" s="1049"/>
      <c r="CH122" s="1049"/>
      <c r="CI122" s="1049"/>
      <c r="CJ122" s="1049"/>
      <c r="CK122" s="1040"/>
      <c r="CL122" s="1041"/>
      <c r="CM122" s="1041"/>
      <c r="CN122" s="1041"/>
      <c r="CO122" s="1042"/>
      <c r="CP122" s="1050" t="s">
        <v>392</v>
      </c>
      <c r="CQ122" s="1051"/>
      <c r="CR122" s="1051"/>
      <c r="CS122" s="1051"/>
      <c r="CT122" s="1051"/>
      <c r="CU122" s="1051"/>
      <c r="CV122" s="1051"/>
      <c r="CW122" s="1051"/>
      <c r="CX122" s="1051"/>
      <c r="CY122" s="1051"/>
      <c r="CZ122" s="1051"/>
      <c r="DA122" s="1051"/>
      <c r="DB122" s="1051"/>
      <c r="DC122" s="1051"/>
      <c r="DD122" s="1051"/>
      <c r="DE122" s="1051"/>
      <c r="DF122" s="1052"/>
      <c r="DG122" s="949">
        <v>793086</v>
      </c>
      <c r="DH122" s="950"/>
      <c r="DI122" s="950"/>
      <c r="DJ122" s="950"/>
      <c r="DK122" s="950"/>
      <c r="DL122" s="950">
        <v>745943</v>
      </c>
      <c r="DM122" s="950"/>
      <c r="DN122" s="950"/>
      <c r="DO122" s="950"/>
      <c r="DP122" s="950"/>
      <c r="DQ122" s="950">
        <v>746387</v>
      </c>
      <c r="DR122" s="950"/>
      <c r="DS122" s="950"/>
      <c r="DT122" s="950"/>
      <c r="DU122" s="950"/>
      <c r="DV122" s="951">
        <v>21.1</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447</v>
      </c>
      <c r="BP123" s="1036"/>
      <c r="BQ123" s="1095">
        <v>7860130</v>
      </c>
      <c r="BR123" s="1096"/>
      <c r="BS123" s="1096"/>
      <c r="BT123" s="1096"/>
      <c r="BU123" s="1096"/>
      <c r="BV123" s="1096">
        <v>7944202</v>
      </c>
      <c r="BW123" s="1096"/>
      <c r="BX123" s="1096"/>
      <c r="BY123" s="1096"/>
      <c r="BZ123" s="1096"/>
      <c r="CA123" s="1096">
        <v>8168967</v>
      </c>
      <c r="CB123" s="1096"/>
      <c r="CC123" s="1096"/>
      <c r="CD123" s="1096"/>
      <c r="CE123" s="1096"/>
      <c r="CF123" s="1029"/>
      <c r="CG123" s="1030"/>
      <c r="CH123" s="1030"/>
      <c r="CI123" s="1030"/>
      <c r="CJ123" s="1031"/>
      <c r="CK123" s="1040"/>
      <c r="CL123" s="1041"/>
      <c r="CM123" s="1041"/>
      <c r="CN123" s="1041"/>
      <c r="CO123" s="1042"/>
      <c r="CP123" s="1050" t="s">
        <v>391</v>
      </c>
      <c r="CQ123" s="1051"/>
      <c r="CR123" s="1051"/>
      <c r="CS123" s="1051"/>
      <c r="CT123" s="1051"/>
      <c r="CU123" s="1051"/>
      <c r="CV123" s="1051"/>
      <c r="CW123" s="1051"/>
      <c r="CX123" s="1051"/>
      <c r="CY123" s="1051"/>
      <c r="CZ123" s="1051"/>
      <c r="DA123" s="1051"/>
      <c r="DB123" s="1051"/>
      <c r="DC123" s="1051"/>
      <c r="DD123" s="1051"/>
      <c r="DE123" s="1051"/>
      <c r="DF123" s="1052"/>
      <c r="DG123" s="988">
        <v>717863</v>
      </c>
      <c r="DH123" s="989"/>
      <c r="DI123" s="989"/>
      <c r="DJ123" s="989"/>
      <c r="DK123" s="990"/>
      <c r="DL123" s="991">
        <v>698457</v>
      </c>
      <c r="DM123" s="989"/>
      <c r="DN123" s="989"/>
      <c r="DO123" s="989"/>
      <c r="DP123" s="990"/>
      <c r="DQ123" s="991">
        <v>690585</v>
      </c>
      <c r="DR123" s="989"/>
      <c r="DS123" s="989"/>
      <c r="DT123" s="989"/>
      <c r="DU123" s="990"/>
      <c r="DV123" s="992">
        <v>19.5</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82.2</v>
      </c>
      <c r="BR124" s="1058"/>
      <c r="BS124" s="1058"/>
      <c r="BT124" s="1058"/>
      <c r="BU124" s="1058"/>
      <c r="BV124" s="1058">
        <v>74.900000000000006</v>
      </c>
      <c r="BW124" s="1058"/>
      <c r="BX124" s="1058"/>
      <c r="BY124" s="1058"/>
      <c r="BZ124" s="1058"/>
      <c r="CA124" s="1058">
        <v>70.099999999999994</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67581</v>
      </c>
      <c r="DH124" s="1014"/>
      <c r="DI124" s="1014"/>
      <c r="DJ124" s="1014"/>
      <c r="DK124" s="1015"/>
      <c r="DL124" s="1013">
        <v>63275</v>
      </c>
      <c r="DM124" s="1014"/>
      <c r="DN124" s="1014"/>
      <c r="DO124" s="1014"/>
      <c r="DP124" s="1015"/>
      <c r="DQ124" s="1013">
        <v>57229</v>
      </c>
      <c r="DR124" s="1014"/>
      <c r="DS124" s="1014"/>
      <c r="DT124" s="1014"/>
      <c r="DU124" s="1015"/>
      <c r="DV124" s="1016">
        <v>1.6</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4080933</v>
      </c>
      <c r="AB129" s="989"/>
      <c r="AC129" s="989"/>
      <c r="AD129" s="989"/>
      <c r="AE129" s="990"/>
      <c r="AF129" s="991">
        <v>4189760</v>
      </c>
      <c r="AG129" s="989"/>
      <c r="AH129" s="989"/>
      <c r="AI129" s="989"/>
      <c r="AJ129" s="990"/>
      <c r="AK129" s="991">
        <v>4133738</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592795</v>
      </c>
      <c r="AB130" s="989"/>
      <c r="AC130" s="989"/>
      <c r="AD130" s="989"/>
      <c r="AE130" s="990"/>
      <c r="AF130" s="991">
        <v>578789</v>
      </c>
      <c r="AG130" s="989"/>
      <c r="AH130" s="989"/>
      <c r="AI130" s="989"/>
      <c r="AJ130" s="990"/>
      <c r="AK130" s="991">
        <v>594075</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3488138</v>
      </c>
      <c r="AB131" s="1014"/>
      <c r="AC131" s="1014"/>
      <c r="AD131" s="1014"/>
      <c r="AE131" s="1015"/>
      <c r="AF131" s="1013">
        <v>3610971</v>
      </c>
      <c r="AG131" s="1014"/>
      <c r="AH131" s="1014"/>
      <c r="AI131" s="1014"/>
      <c r="AJ131" s="1015"/>
      <c r="AK131" s="1013">
        <v>3539663</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70.099999999999994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9.840522365</v>
      </c>
      <c r="AB132" s="1130"/>
      <c r="AC132" s="1130"/>
      <c r="AD132" s="1130"/>
      <c r="AE132" s="1131"/>
      <c r="AF132" s="1132">
        <v>9.8960916609999998</v>
      </c>
      <c r="AG132" s="1130"/>
      <c r="AH132" s="1130"/>
      <c r="AI132" s="1130"/>
      <c r="AJ132" s="1131"/>
      <c r="AK132" s="1132">
        <v>10.10618807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10.7</v>
      </c>
      <c r="AB133" s="1113"/>
      <c r="AC133" s="1113"/>
      <c r="AD133" s="1113"/>
      <c r="AE133" s="1114"/>
      <c r="AF133" s="1112">
        <v>10.199999999999999</v>
      </c>
      <c r="AG133" s="1113"/>
      <c r="AH133" s="1113"/>
      <c r="AI133" s="1113"/>
      <c r="AJ133" s="1114"/>
      <c r="AK133" s="1112">
        <v>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854726</v>
      </c>
      <c r="L9" s="266">
        <v>74531</v>
      </c>
      <c r="M9" s="267">
        <v>92016</v>
      </c>
      <c r="N9" s="268">
        <v>-19</v>
      </c>
    </row>
    <row r="10" spans="1:16" x14ac:dyDescent="0.15">
      <c r="A10" s="250"/>
      <c r="B10" s="246"/>
      <c r="C10" s="246"/>
      <c r="D10" s="246"/>
      <c r="E10" s="246"/>
      <c r="F10" s="246"/>
      <c r="G10" s="1152" t="s">
        <v>481</v>
      </c>
      <c r="H10" s="1153"/>
      <c r="I10" s="1153"/>
      <c r="J10" s="1154"/>
      <c r="K10" s="269">
        <v>86969</v>
      </c>
      <c r="L10" s="270">
        <v>7584</v>
      </c>
      <c r="M10" s="271">
        <v>10652</v>
      </c>
      <c r="N10" s="272">
        <v>-28.8</v>
      </c>
    </row>
    <row r="11" spans="1:16" ht="13.5" customHeight="1" x14ac:dyDescent="0.15">
      <c r="A11" s="250"/>
      <c r="B11" s="246"/>
      <c r="C11" s="246"/>
      <c r="D11" s="246"/>
      <c r="E11" s="246"/>
      <c r="F11" s="246"/>
      <c r="G11" s="1152" t="s">
        <v>482</v>
      </c>
      <c r="H11" s="1153"/>
      <c r="I11" s="1153"/>
      <c r="J11" s="1154"/>
      <c r="K11" s="269">
        <v>219754</v>
      </c>
      <c r="L11" s="270">
        <v>19162</v>
      </c>
      <c r="M11" s="271">
        <v>19007</v>
      </c>
      <c r="N11" s="272">
        <v>0.8</v>
      </c>
    </row>
    <row r="12" spans="1:16" ht="13.5" customHeight="1" x14ac:dyDescent="0.15">
      <c r="A12" s="250"/>
      <c r="B12" s="246"/>
      <c r="C12" s="246"/>
      <c r="D12" s="246"/>
      <c r="E12" s="246"/>
      <c r="F12" s="246"/>
      <c r="G12" s="1152" t="s">
        <v>483</v>
      </c>
      <c r="H12" s="1153"/>
      <c r="I12" s="1153"/>
      <c r="J12" s="1154"/>
      <c r="K12" s="269" t="s">
        <v>484</v>
      </c>
      <c r="L12" s="270" t="s">
        <v>484</v>
      </c>
      <c r="M12" s="271">
        <v>2018</v>
      </c>
      <c r="N12" s="272" t="s">
        <v>484</v>
      </c>
    </row>
    <row r="13" spans="1:16" ht="13.5" customHeight="1" x14ac:dyDescent="0.15">
      <c r="A13" s="250"/>
      <c r="B13" s="246"/>
      <c r="C13" s="246"/>
      <c r="D13" s="246"/>
      <c r="E13" s="246"/>
      <c r="F13" s="246"/>
      <c r="G13" s="1152" t="s">
        <v>485</v>
      </c>
      <c r="H13" s="1153"/>
      <c r="I13" s="1153"/>
      <c r="J13" s="1154"/>
      <c r="K13" s="269" t="s">
        <v>484</v>
      </c>
      <c r="L13" s="270" t="s">
        <v>484</v>
      </c>
      <c r="M13" s="271" t="s">
        <v>484</v>
      </c>
      <c r="N13" s="272" t="s">
        <v>484</v>
      </c>
    </row>
    <row r="14" spans="1:16" ht="13.5" customHeight="1" x14ac:dyDescent="0.15">
      <c r="A14" s="250"/>
      <c r="B14" s="246"/>
      <c r="C14" s="246"/>
      <c r="D14" s="246"/>
      <c r="E14" s="246"/>
      <c r="F14" s="246"/>
      <c r="G14" s="1152" t="s">
        <v>486</v>
      </c>
      <c r="H14" s="1153"/>
      <c r="I14" s="1153"/>
      <c r="J14" s="1154"/>
      <c r="K14" s="269">
        <v>105656</v>
      </c>
      <c r="L14" s="270">
        <v>9213</v>
      </c>
      <c r="M14" s="271">
        <v>4366</v>
      </c>
      <c r="N14" s="272">
        <v>111</v>
      </c>
    </row>
    <row r="15" spans="1:16" ht="13.5" customHeight="1" x14ac:dyDescent="0.15">
      <c r="A15" s="250"/>
      <c r="B15" s="246"/>
      <c r="C15" s="246"/>
      <c r="D15" s="246"/>
      <c r="E15" s="246"/>
      <c r="F15" s="246"/>
      <c r="G15" s="1152" t="s">
        <v>487</v>
      </c>
      <c r="H15" s="1153"/>
      <c r="I15" s="1153"/>
      <c r="J15" s="1154"/>
      <c r="K15" s="269">
        <v>46381</v>
      </c>
      <c r="L15" s="270">
        <v>4044</v>
      </c>
      <c r="M15" s="271">
        <v>2173</v>
      </c>
      <c r="N15" s="272">
        <v>86.1</v>
      </c>
    </row>
    <row r="16" spans="1:16" x14ac:dyDescent="0.15">
      <c r="A16" s="250"/>
      <c r="B16" s="246"/>
      <c r="C16" s="246"/>
      <c r="D16" s="246"/>
      <c r="E16" s="246"/>
      <c r="F16" s="246"/>
      <c r="G16" s="1155" t="s">
        <v>488</v>
      </c>
      <c r="H16" s="1156"/>
      <c r="I16" s="1156"/>
      <c r="J16" s="1157"/>
      <c r="K16" s="270">
        <v>-139054</v>
      </c>
      <c r="L16" s="270">
        <v>-12125</v>
      </c>
      <c r="M16" s="271">
        <v>-9866</v>
      </c>
      <c r="N16" s="272">
        <v>22.9</v>
      </c>
    </row>
    <row r="17" spans="1:16" x14ac:dyDescent="0.15">
      <c r="A17" s="250"/>
      <c r="B17" s="246"/>
      <c r="C17" s="246"/>
      <c r="D17" s="246"/>
      <c r="E17" s="246"/>
      <c r="F17" s="246"/>
      <c r="G17" s="1155" t="s">
        <v>173</v>
      </c>
      <c r="H17" s="1156"/>
      <c r="I17" s="1156"/>
      <c r="J17" s="1157"/>
      <c r="K17" s="270">
        <v>1174432</v>
      </c>
      <c r="L17" s="270">
        <v>102409</v>
      </c>
      <c r="M17" s="271">
        <v>120366</v>
      </c>
      <c r="N17" s="272">
        <v>-14.9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9.42</v>
      </c>
      <c r="L21" s="283">
        <v>10.92</v>
      </c>
      <c r="M21" s="284">
        <v>-1.5</v>
      </c>
      <c r="N21" s="251"/>
      <c r="O21" s="285"/>
      <c r="P21" s="281"/>
    </row>
    <row r="22" spans="1:16" s="286" customFormat="1" x14ac:dyDescent="0.15">
      <c r="A22" s="281"/>
      <c r="B22" s="251"/>
      <c r="C22" s="251"/>
      <c r="D22" s="251"/>
      <c r="E22" s="251"/>
      <c r="F22" s="251"/>
      <c r="G22" s="1147" t="s">
        <v>494</v>
      </c>
      <c r="H22" s="1148"/>
      <c r="I22" s="1148"/>
      <c r="J22" s="1149"/>
      <c r="K22" s="287">
        <v>99</v>
      </c>
      <c r="L22" s="288">
        <v>95.8</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589937</v>
      </c>
      <c r="L32" s="296">
        <v>51442</v>
      </c>
      <c r="M32" s="297">
        <v>79817</v>
      </c>
      <c r="N32" s="298">
        <v>-35.6</v>
      </c>
    </row>
    <row r="33" spans="1:16" ht="13.5" customHeight="1" x14ac:dyDescent="0.15">
      <c r="A33" s="250"/>
      <c r="B33" s="246"/>
      <c r="C33" s="246"/>
      <c r="D33" s="246"/>
      <c r="E33" s="246"/>
      <c r="F33" s="246"/>
      <c r="G33" s="1163" t="s">
        <v>499</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500</v>
      </c>
      <c r="H34" s="1164"/>
      <c r="I34" s="1164"/>
      <c r="J34" s="1165"/>
      <c r="K34" s="296" t="s">
        <v>484</v>
      </c>
      <c r="L34" s="296" t="s">
        <v>484</v>
      </c>
      <c r="M34" s="297" t="s">
        <v>484</v>
      </c>
      <c r="N34" s="298" t="s">
        <v>484</v>
      </c>
    </row>
    <row r="35" spans="1:16" ht="27" customHeight="1" x14ac:dyDescent="0.15">
      <c r="A35" s="250"/>
      <c r="B35" s="246"/>
      <c r="C35" s="246"/>
      <c r="D35" s="246"/>
      <c r="E35" s="246"/>
      <c r="F35" s="246"/>
      <c r="G35" s="1163" t="s">
        <v>501</v>
      </c>
      <c r="H35" s="1164"/>
      <c r="I35" s="1164"/>
      <c r="J35" s="1165"/>
      <c r="K35" s="296">
        <v>348251</v>
      </c>
      <c r="L35" s="296">
        <v>30367</v>
      </c>
      <c r="M35" s="297">
        <v>25876</v>
      </c>
      <c r="N35" s="298">
        <v>17.399999999999999</v>
      </c>
    </row>
    <row r="36" spans="1:16" ht="27" customHeight="1" x14ac:dyDescent="0.15">
      <c r="A36" s="250"/>
      <c r="B36" s="246"/>
      <c r="C36" s="246"/>
      <c r="D36" s="246"/>
      <c r="E36" s="246"/>
      <c r="F36" s="246"/>
      <c r="G36" s="1163" t="s">
        <v>502</v>
      </c>
      <c r="H36" s="1164"/>
      <c r="I36" s="1164"/>
      <c r="J36" s="1165"/>
      <c r="K36" s="296">
        <v>13559</v>
      </c>
      <c r="L36" s="296">
        <v>1182</v>
      </c>
      <c r="M36" s="297">
        <v>3089</v>
      </c>
      <c r="N36" s="298">
        <v>-61.7</v>
      </c>
    </row>
    <row r="37" spans="1:16" ht="13.5" customHeight="1" x14ac:dyDescent="0.15">
      <c r="A37" s="250"/>
      <c r="B37" s="246"/>
      <c r="C37" s="246"/>
      <c r="D37" s="246"/>
      <c r="E37" s="246"/>
      <c r="F37" s="246"/>
      <c r="G37" s="1163" t="s">
        <v>503</v>
      </c>
      <c r="H37" s="1164"/>
      <c r="I37" s="1164"/>
      <c r="J37" s="1165"/>
      <c r="K37" s="296" t="s">
        <v>484</v>
      </c>
      <c r="L37" s="296" t="s">
        <v>484</v>
      </c>
      <c r="M37" s="297">
        <v>1224</v>
      </c>
      <c r="N37" s="298" t="s">
        <v>484</v>
      </c>
    </row>
    <row r="38" spans="1:16" ht="27" customHeight="1" x14ac:dyDescent="0.15">
      <c r="A38" s="250"/>
      <c r="B38" s="246"/>
      <c r="C38" s="246"/>
      <c r="D38" s="246"/>
      <c r="E38" s="246"/>
      <c r="F38" s="246"/>
      <c r="G38" s="1166" t="s">
        <v>504</v>
      </c>
      <c r="H38" s="1167"/>
      <c r="I38" s="1167"/>
      <c r="J38" s="1168"/>
      <c r="K38" s="299">
        <v>53</v>
      </c>
      <c r="L38" s="299">
        <v>5</v>
      </c>
      <c r="M38" s="300">
        <v>18</v>
      </c>
      <c r="N38" s="301">
        <v>-72.2</v>
      </c>
      <c r="O38" s="295"/>
    </row>
    <row r="39" spans="1:16" x14ac:dyDescent="0.15">
      <c r="A39" s="250"/>
      <c r="B39" s="246"/>
      <c r="C39" s="246"/>
      <c r="D39" s="246"/>
      <c r="E39" s="246"/>
      <c r="F39" s="246"/>
      <c r="G39" s="1166" t="s">
        <v>505</v>
      </c>
      <c r="H39" s="1167"/>
      <c r="I39" s="1167"/>
      <c r="J39" s="1168"/>
      <c r="K39" s="302" t="s">
        <v>484</v>
      </c>
      <c r="L39" s="302" t="s">
        <v>484</v>
      </c>
      <c r="M39" s="303">
        <v>-3655</v>
      </c>
      <c r="N39" s="304" t="s">
        <v>484</v>
      </c>
      <c r="O39" s="295"/>
    </row>
    <row r="40" spans="1:16" ht="27" customHeight="1" x14ac:dyDescent="0.15">
      <c r="A40" s="250"/>
      <c r="B40" s="246"/>
      <c r="C40" s="246"/>
      <c r="D40" s="246"/>
      <c r="E40" s="246"/>
      <c r="F40" s="246"/>
      <c r="G40" s="1163" t="s">
        <v>506</v>
      </c>
      <c r="H40" s="1164"/>
      <c r="I40" s="1164"/>
      <c r="J40" s="1165"/>
      <c r="K40" s="302">
        <v>-594075</v>
      </c>
      <c r="L40" s="302">
        <v>-51803</v>
      </c>
      <c r="M40" s="303">
        <v>-74052</v>
      </c>
      <c r="N40" s="304">
        <v>-30</v>
      </c>
      <c r="O40" s="295"/>
    </row>
    <row r="41" spans="1:16" x14ac:dyDescent="0.15">
      <c r="A41" s="250"/>
      <c r="B41" s="246"/>
      <c r="C41" s="246"/>
      <c r="D41" s="246"/>
      <c r="E41" s="246"/>
      <c r="F41" s="246"/>
      <c r="G41" s="1169" t="s">
        <v>284</v>
      </c>
      <c r="H41" s="1170"/>
      <c r="I41" s="1170"/>
      <c r="J41" s="1171"/>
      <c r="K41" s="296">
        <v>357725</v>
      </c>
      <c r="L41" s="302">
        <v>31193</v>
      </c>
      <c r="M41" s="303">
        <v>32317</v>
      </c>
      <c r="N41" s="304">
        <v>-3.5</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634301</v>
      </c>
      <c r="J51" s="322">
        <v>51079</v>
      </c>
      <c r="K51" s="323">
        <v>-11.8</v>
      </c>
      <c r="L51" s="324">
        <v>114097</v>
      </c>
      <c r="M51" s="325">
        <v>-2.7</v>
      </c>
      <c r="N51" s="326">
        <v>-9.1</v>
      </c>
    </row>
    <row r="52" spans="1:14" x14ac:dyDescent="0.15">
      <c r="A52" s="250"/>
      <c r="B52" s="246"/>
      <c r="C52" s="246"/>
      <c r="D52" s="246"/>
      <c r="E52" s="246"/>
      <c r="F52" s="246"/>
      <c r="G52" s="327"/>
      <c r="H52" s="328" t="s">
        <v>517</v>
      </c>
      <c r="I52" s="329">
        <v>430844</v>
      </c>
      <c r="J52" s="330">
        <v>34695</v>
      </c>
      <c r="K52" s="331">
        <v>28.7</v>
      </c>
      <c r="L52" s="332">
        <v>61630</v>
      </c>
      <c r="M52" s="333">
        <v>3.8</v>
      </c>
      <c r="N52" s="334">
        <v>24.9</v>
      </c>
    </row>
    <row r="53" spans="1:14" x14ac:dyDescent="0.15">
      <c r="A53" s="250"/>
      <c r="B53" s="246"/>
      <c r="C53" s="246"/>
      <c r="D53" s="246"/>
      <c r="E53" s="246"/>
      <c r="F53" s="246"/>
      <c r="G53" s="312" t="s">
        <v>518</v>
      </c>
      <c r="H53" s="313"/>
      <c r="I53" s="321">
        <v>978190</v>
      </c>
      <c r="J53" s="322">
        <v>79904</v>
      </c>
      <c r="K53" s="323">
        <v>56.4</v>
      </c>
      <c r="L53" s="324">
        <v>136577</v>
      </c>
      <c r="M53" s="325">
        <v>19.7</v>
      </c>
      <c r="N53" s="326">
        <v>36.700000000000003</v>
      </c>
    </row>
    <row r="54" spans="1:14" x14ac:dyDescent="0.15">
      <c r="A54" s="250"/>
      <c r="B54" s="246"/>
      <c r="C54" s="246"/>
      <c r="D54" s="246"/>
      <c r="E54" s="246"/>
      <c r="F54" s="246"/>
      <c r="G54" s="327"/>
      <c r="H54" s="328" t="s">
        <v>517</v>
      </c>
      <c r="I54" s="329">
        <v>457952</v>
      </c>
      <c r="J54" s="330">
        <v>37408</v>
      </c>
      <c r="K54" s="331">
        <v>7.8</v>
      </c>
      <c r="L54" s="332">
        <v>59645</v>
      </c>
      <c r="M54" s="333">
        <v>-3.2</v>
      </c>
      <c r="N54" s="334">
        <v>11</v>
      </c>
    </row>
    <row r="55" spans="1:14" x14ac:dyDescent="0.15">
      <c r="A55" s="250"/>
      <c r="B55" s="246"/>
      <c r="C55" s="246"/>
      <c r="D55" s="246"/>
      <c r="E55" s="246"/>
      <c r="F55" s="246"/>
      <c r="G55" s="312" t="s">
        <v>519</v>
      </c>
      <c r="H55" s="313"/>
      <c r="I55" s="321">
        <v>687519</v>
      </c>
      <c r="J55" s="322">
        <v>57370</v>
      </c>
      <c r="K55" s="323">
        <v>-28.2</v>
      </c>
      <c r="L55" s="324">
        <v>132212</v>
      </c>
      <c r="M55" s="325">
        <v>-3.2</v>
      </c>
      <c r="N55" s="326">
        <v>-25</v>
      </c>
    </row>
    <row r="56" spans="1:14" x14ac:dyDescent="0.15">
      <c r="A56" s="250"/>
      <c r="B56" s="246"/>
      <c r="C56" s="246"/>
      <c r="D56" s="246"/>
      <c r="E56" s="246"/>
      <c r="F56" s="246"/>
      <c r="G56" s="327"/>
      <c r="H56" s="328" t="s">
        <v>517</v>
      </c>
      <c r="I56" s="329">
        <v>257855</v>
      </c>
      <c r="J56" s="330">
        <v>21517</v>
      </c>
      <c r="K56" s="331">
        <v>-42.5</v>
      </c>
      <c r="L56" s="332">
        <v>67114</v>
      </c>
      <c r="M56" s="333">
        <v>12.5</v>
      </c>
      <c r="N56" s="334">
        <v>-55</v>
      </c>
    </row>
    <row r="57" spans="1:14" x14ac:dyDescent="0.15">
      <c r="A57" s="250"/>
      <c r="B57" s="246"/>
      <c r="C57" s="246"/>
      <c r="D57" s="246"/>
      <c r="E57" s="246"/>
      <c r="F57" s="246"/>
      <c r="G57" s="312" t="s">
        <v>520</v>
      </c>
      <c r="H57" s="313"/>
      <c r="I57" s="321">
        <v>630866</v>
      </c>
      <c r="J57" s="322">
        <v>53787</v>
      </c>
      <c r="K57" s="323">
        <v>-6.2</v>
      </c>
      <c r="L57" s="324">
        <v>93741</v>
      </c>
      <c r="M57" s="325">
        <v>-29.1</v>
      </c>
      <c r="N57" s="326">
        <v>22.9</v>
      </c>
    </row>
    <row r="58" spans="1:14" x14ac:dyDescent="0.15">
      <c r="A58" s="250"/>
      <c r="B58" s="246"/>
      <c r="C58" s="246"/>
      <c r="D58" s="246"/>
      <c r="E58" s="246"/>
      <c r="F58" s="246"/>
      <c r="G58" s="327"/>
      <c r="H58" s="328" t="s">
        <v>517</v>
      </c>
      <c r="I58" s="329">
        <v>248403</v>
      </c>
      <c r="J58" s="330">
        <v>21179</v>
      </c>
      <c r="K58" s="331">
        <v>-1.6</v>
      </c>
      <c r="L58" s="332">
        <v>46285</v>
      </c>
      <c r="M58" s="333">
        <v>-31</v>
      </c>
      <c r="N58" s="334">
        <v>29.4</v>
      </c>
    </row>
    <row r="59" spans="1:14" x14ac:dyDescent="0.15">
      <c r="A59" s="250"/>
      <c r="B59" s="246"/>
      <c r="C59" s="246"/>
      <c r="D59" s="246"/>
      <c r="E59" s="246"/>
      <c r="F59" s="246"/>
      <c r="G59" s="312" t="s">
        <v>521</v>
      </c>
      <c r="H59" s="313"/>
      <c r="I59" s="321">
        <v>765785</v>
      </c>
      <c r="J59" s="322">
        <v>66776</v>
      </c>
      <c r="K59" s="323">
        <v>24.1</v>
      </c>
      <c r="L59" s="324">
        <v>107537</v>
      </c>
      <c r="M59" s="325">
        <v>14.7</v>
      </c>
      <c r="N59" s="326">
        <v>9.4</v>
      </c>
    </row>
    <row r="60" spans="1:14" x14ac:dyDescent="0.15">
      <c r="A60" s="250"/>
      <c r="B60" s="246"/>
      <c r="C60" s="246"/>
      <c r="D60" s="246"/>
      <c r="E60" s="246"/>
      <c r="F60" s="246"/>
      <c r="G60" s="327"/>
      <c r="H60" s="328" t="s">
        <v>517</v>
      </c>
      <c r="I60" s="335">
        <v>296563</v>
      </c>
      <c r="J60" s="330">
        <v>25860</v>
      </c>
      <c r="K60" s="331">
        <v>22.1</v>
      </c>
      <c r="L60" s="332">
        <v>57923</v>
      </c>
      <c r="M60" s="333">
        <v>25.1</v>
      </c>
      <c r="N60" s="334">
        <v>-3</v>
      </c>
    </row>
    <row r="61" spans="1:14" x14ac:dyDescent="0.15">
      <c r="A61" s="250"/>
      <c r="B61" s="246"/>
      <c r="C61" s="246"/>
      <c r="D61" s="246"/>
      <c r="E61" s="246"/>
      <c r="F61" s="246"/>
      <c r="G61" s="312" t="s">
        <v>522</v>
      </c>
      <c r="H61" s="336"/>
      <c r="I61" s="337">
        <v>739332</v>
      </c>
      <c r="J61" s="338">
        <v>61783</v>
      </c>
      <c r="K61" s="339">
        <v>6.9</v>
      </c>
      <c r="L61" s="340">
        <v>116833</v>
      </c>
      <c r="M61" s="341">
        <v>-0.1</v>
      </c>
      <c r="N61" s="326">
        <v>7</v>
      </c>
    </row>
    <row r="62" spans="1:14" x14ac:dyDescent="0.15">
      <c r="A62" s="250"/>
      <c r="B62" s="246"/>
      <c r="C62" s="246"/>
      <c r="D62" s="246"/>
      <c r="E62" s="246"/>
      <c r="F62" s="246"/>
      <c r="G62" s="327"/>
      <c r="H62" s="328" t="s">
        <v>517</v>
      </c>
      <c r="I62" s="329">
        <v>338323</v>
      </c>
      <c r="J62" s="330">
        <v>28132</v>
      </c>
      <c r="K62" s="331">
        <v>2.9</v>
      </c>
      <c r="L62" s="332">
        <v>58519</v>
      </c>
      <c r="M62" s="333">
        <v>1.4</v>
      </c>
      <c r="N62" s="334">
        <v>1.5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8.8800000000000008</v>
      </c>
      <c r="G47" s="12">
        <v>9.89</v>
      </c>
      <c r="H47" s="12">
        <v>11.06</v>
      </c>
      <c r="I47" s="12">
        <v>10.78</v>
      </c>
      <c r="J47" s="13">
        <v>10.92</v>
      </c>
    </row>
    <row r="48" spans="2:10" ht="57.75" customHeight="1" x14ac:dyDescent="0.15">
      <c r="B48" s="14"/>
      <c r="C48" s="1174" t="s">
        <v>4</v>
      </c>
      <c r="D48" s="1174"/>
      <c r="E48" s="1175"/>
      <c r="F48" s="15">
        <v>2.34</v>
      </c>
      <c r="G48" s="16">
        <v>2.11</v>
      </c>
      <c r="H48" s="16">
        <v>2.2200000000000002</v>
      </c>
      <c r="I48" s="16">
        <v>2.56</v>
      </c>
      <c r="J48" s="17">
        <v>2.7</v>
      </c>
    </row>
    <row r="49" spans="2:10" ht="57.75" customHeight="1" thickBot="1" x14ac:dyDescent="0.2">
      <c r="B49" s="18"/>
      <c r="C49" s="1176" t="s">
        <v>5</v>
      </c>
      <c r="D49" s="1176"/>
      <c r="E49" s="1177"/>
      <c r="F49" s="19" t="s">
        <v>529</v>
      </c>
      <c r="G49" s="20" t="s">
        <v>530</v>
      </c>
      <c r="H49" s="20">
        <v>0.82</v>
      </c>
      <c r="I49" s="20">
        <v>0.4</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2018-10-17T00:34:39Z</dcterms:modified>
</cp:coreProperties>
</file>