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0" yWindow="0" windowWidth="28800" windowHeight="130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W42" i="9"/>
  <c r="BW43" i="9" s="1"/>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37" i="9"/>
  <c r="CO36" i="9"/>
  <c r="BW36" i="9"/>
  <c r="AM36" i="9"/>
  <c r="C36" i="9"/>
  <c r="CO35" i="9"/>
  <c r="BW35" i="9"/>
  <c r="CO34" i="9"/>
  <c r="BW34" i="9"/>
  <c r="C34" i="9"/>
  <c r="C35" i="9" s="1"/>
  <c r="U34" i="9" l="1"/>
  <c r="U35" i="9" s="1"/>
  <c r="U36" i="9" s="1"/>
  <c r="AM34" i="9" s="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<sst xmlns="http://schemas.openxmlformats.org/spreadsheetml/2006/main" count="1024" uniqueCount="559">
  <si>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</si>
  <si>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</si>
  <si>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</si>
  <si>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</si>
  <si>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</si>
  <si>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</si>
  <si>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</si>
  <si>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</si>
  <si>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</si>
  <si>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</si>
  <si>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</si>
  <si>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</si>
  <si>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</si>
  <si>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</si>
  <si>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</si>
  <si>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</si>
  <si>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</si>
  <si>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</si>
  <si>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</si>
  <si>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</si>
  <si>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</si>
  <si>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</si>
  <si>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</si>
  <si>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</si>
  <si>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</si>
  <si>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</si>
  <si>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</si>
  <si>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</si>
  <si>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</si>
  <si>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</si>
  <si>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</si>
  <si>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</si>
  <si>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</si>
  <si>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</si>
  <si>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</si>
  <si>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</si>
  <si>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</si>
  <si>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</si>
  <si>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</si>
  <si>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</si>
  <si>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</si>
  <si>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</si>
  <si>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</si>
  <si>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</si>
  <si>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</si>
  <si>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</si>
  <si>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</si>
  <si>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</si>
  <si>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</si>
  <si>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</si>
  <si>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</si>
  <si>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</si>
  <si>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</si>
  <si>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</si>
  <si>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</si>
  <si>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</si>
  <si>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</si>
  <si>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</si>
  <si>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</si>
  <si>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</si>
  <si>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</si>
  <si>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</si>
  <si>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</si>
  <si>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</si>
  <si>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</si>
  <si>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</si>
  <si>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</si>
  <si>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</si>
  <si>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</si>
  <si>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</si>
  <si>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</si>
  <si>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</si>
  <si>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</si>
  <si>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</si>
  <si>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</si>
  <si>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</si>
  <si>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</si>
  <si>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</si>
  <si>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</si>
  <si>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</si>
  <si>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</si>
  <si>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</si>
  <si>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</si>
  <si>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</si>
  <si>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</si>
  <si>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</si>
  <si>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</si>
  <si>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</si>
  <si>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</si>
  <si>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</si>
  <si>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</si>
  <si>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</si>
  <si>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</si>
  <si>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</si>
  <si>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</si>
  <si>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</si>
  <si>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</si>
  <si>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</si>
  <si>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</si>
  <si>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</si>
  <si>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</si>
  <si>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</si>
  <si>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</si>
  <si>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</si>
  <si>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</si>
  <si>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</si>
  <si>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</si>
  <si>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</si>
  <si>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</si>
  <si>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</si>
  <si>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</si>
  <si>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</si>
  <si>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</si>
  <si>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</si>
  <si>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</si>
  <si>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</si>
  <si>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</si>
  <si>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</si>
  <si>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</si>
  <si>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</si>
  <si>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</si>
  <si>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</si>
  <si>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</si>
  <si>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</si>
  <si>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</si>
  <si>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</si>
  <si>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</si>
  <si>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</si>
  <si>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</si>
  <si>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</si>
  <si>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</si>
  <si>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</si>
  <si>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</si>
  <si>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</si>
  <si>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</si>
  <si>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</si>
  <si>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</si>
  <si>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</si>
  <si>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</si>
  <si>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</si>
  <si>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</si>
  <si>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</si>
  <si>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</si>
  <si>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</si>
  <si>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</si>
  <si>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</si>
  <si>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</si>
  <si>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</si>
  <si>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</si>
  <si>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</si>
  <si>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</si>
  <si>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</si>
  <si>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</si>
  <si>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</si>
  <si>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</si>
  <si>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</si>
  <si>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</si>
  <si>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</si>
  <si>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</si>
  <si>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</si>
  <si>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</si>
  <si>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</si>
  <si>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</si>
  <si>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</si>
  <si>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</si>
  <si>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</si>
  <si>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</si>
  <si>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</si>
  <si>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</si>
  <si>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</si>
  <si>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</si>
  <si>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</si>
  <si>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</si>
  <si>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</si>
  <si>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</si>
  <si>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</si>
  <si>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</si>
  <si>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</si>
  <si>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</si>
  <si>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</si>
  <si>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</si>
  <si>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</si>
  <si>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</si>
  <si>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</si>
  <si>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</si>
  <si>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</si>
  <si>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</si>
  <si>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</si>
  <si>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</si>
  <si>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</si>
  <si>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</si>
  <si>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</si>
  <si>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</si>
  <si>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</si>
  <si>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</si>
  <si>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</si>
  <si>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青森県平内町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</si>
  <si>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</si>
  <si>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</si>
  <si>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</si>
  <si>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</si>
  <si>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</si>
  <si>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</si>
  <si>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</si>
  <si>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</si>
  <si>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</si>
  <si>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</si>
  <si>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</si>
  <si>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</si>
  <si>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</si>
  <si>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</si>
  <si>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</si>
  <si>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</si>
  <si>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</si>
  <si>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</si>
  <si>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</si>
  <si>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</si>
  <si>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</si>
  <si>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</si>
  <si>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</si>
  <si>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</si>
  <si>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</si>
  <si>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</si>
  <si>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</si>
  <si>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</si>
  <si>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</si>
  <si>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</si>
  <si>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</si>
  <si>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</si>
  <si>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</si>
  <si>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</si>
  <si>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</si>
  <si>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</si>
  <si>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</si>
  <si>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</si>
  <si>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</si>
  <si>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</si>
  <si>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</si>
  <si>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</si>
  <si>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</si>
  <si>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</si>
  <si>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</si>
  <si>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</si>
  <si>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</si>
  <si>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</si>
  <si>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</si>
  <si>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</si>
  <si>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</si>
  <si>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</si>
  <si>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</si>
  <si>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</si>
  <si>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</si>
  <si>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</si>
  <si>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</si>
  <si>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</si>
  <si>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</si>
  <si>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</si>
  <si>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</si>
  <si>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</si>
  <si>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</si>
  <si>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</si>
  <si>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</si>
  <si>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</si>
  <si>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</si>
  <si>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</si>
  <si>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</si>
  <si>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</si>
  <si>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</si>
  <si>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</si>
  <si>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</si>
  <si>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</si>
  <si>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</si>
  <si>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</si>
  <si>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</si>
  <si>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</si>
  <si>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</si>
  <si>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</si>
  <si>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</si>
  <si>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</si>
  <si>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</si>
  <si>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</si>
  <si>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</si>
  <si>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</si>
  <si>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</si>
  <si>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</si>
  <si>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</si>
  <si>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</si>
  <si>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</si>
  <si>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</si>
  <si>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</si>
  <si>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</si>
  <si>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</si>
  <si>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</si>
  <si>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</si>
  <si>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</si>
  <si>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</si>
  <si>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</si>
  <si>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</si>
  <si>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</si>
  <si>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</si>
  <si>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</si>
  <si>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</si>
  <si>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</si>
  <si>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</si>
  <si>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</si>
  <si>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</si>
  <si>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</si>
  <si>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</si>
  <si>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</si>
  <si>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</si>
  <si>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</si>
  <si>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</si>
  <si>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</si>
  <si>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</si>
  <si>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</si>
  <si>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</si>
  <si>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</si>
  <si>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</si>
  <si>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</si>
  <si>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</si>
  <si>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</si>
  <si>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</si>
  <si>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</si>
  <si>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</si>
  <si>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</si>
  <si>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</si>
  <si>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</si>
  <si>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</si>
  <si>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</si>
  <si>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</si>
  <si>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</si>
  <si>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</si>
  <si>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</si>
  <si>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</si>
  <si>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</si>
  <si>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</si>
  <si>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</si>
  <si>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</si>
  <si>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</si>
  <si>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</si>
  <si>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</si>
  <si>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</si>
  <si>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</si>
  <si>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</si>
  <si>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</si>
  <si>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青森県平内町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</si>
  <si>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</si>
  <si>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</si>
  <si>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</si>
  <si>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</si>
  <si>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</si>
  <si>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</si>
  <si>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</si>
  <si>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</si>
  <si>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</si>
  <si>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</si>
  <si>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</si>
  <si>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</si>
  <si>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</si>
  <si>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</si>
  <si>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</si>
  <si>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</si>
  <si>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</si>
  <si>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</si>
  <si>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</si>
  <si>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</si>
  <si>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平内町公共用地先行取得事業特別会計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</si>
  <si>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</si>
  <si>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</si>
  <si>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</si>
  <si>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</si>
  <si>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</si>
  <si>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</si>
  <si>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</si>
  <si>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</si>
  <si>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</si>
  <si>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</si>
  <si>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</si>
  <si>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</si>
  <si>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</si>
  <si>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平内町国民健康保険特別会計</t>
    <phoneticPr fontId="5"/>
  </si>
  <si>
    <t>平内町介護保険特別会計</t>
    <phoneticPr fontId="5"/>
  </si>
  <si>
    <t>平内町後期高齢者医療特別会計</t>
    <phoneticPr fontId="5"/>
  </si>
  <si>
    <t>平内町水道事業会計</t>
    <phoneticPr fontId="5"/>
  </si>
  <si>
    <t>法適用企業</t>
    <phoneticPr fontId="5"/>
  </si>
  <si>
    <t>平内町国民健康保険平内中央病院事業会計</t>
    <phoneticPr fontId="5"/>
  </si>
  <si>
    <t>平内町公共下水道事業特別会計</t>
    <phoneticPr fontId="5"/>
  </si>
  <si>
    <t>法非適用企業</t>
    <phoneticPr fontId="5"/>
  </si>
  <si>
    <t>平内町農業集落排水事業特別会計</t>
    <phoneticPr fontId="5"/>
  </si>
  <si>
    <t>平内町漁業集落環境整備事業特別会計</t>
    <phoneticPr fontId="5"/>
  </si>
  <si>
    <t>平内町特殊索道事業特別会計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</si>
  <si>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</si>
  <si>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</si>
  <si>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</si>
  <si>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</si>
  <si>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</si>
  <si>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</si>
  <si>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</si>
  <si>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</si>
  <si>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</si>
  <si>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</si>
  <si>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</si>
  <si>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</si>
  <si>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</si>
  <si>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</si>
  <si>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</si>
  <si>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</si>
  <si>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</si>
  <si>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</si>
  <si>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</si>
  <si>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</si>
  <si>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</si>
  <si>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</si>
  <si>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</si>
  <si>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</si>
  <si>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</si>
  <si>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</si>
  <si>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</si>
  <si>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</si>
  <si>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</si>
  <si>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</si>
  <si>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</si>
  <si>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</si>
  <si>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</si>
  <si>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</si>
  <si>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</si>
  <si>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</si>
  <si>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</si>
  <si>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</si>
  <si>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</si>
  <si>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</si>
  <si>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</si>
  <si>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</si>
  <si>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</si>
  <si>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</si>
  <si>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</si>
  <si>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</si>
  <si>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</si>
  <si>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</si>
  <si>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</si>
  <si>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</si>
  <si>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</si>
  <si>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</si>
  <si>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</si>
  <si>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</si>
  <si>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</si>
  <si>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</si>
  <si>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</si>
  <si>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平内町公共下水道事業特別会計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</si>
  <si>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</si>
  <si>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</si>
  <si>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平内町国民健康保険平内中央病院事業会計</t>
    <phoneticPr fontId="5"/>
  </si>
  <si>
    <t>(Ｆ)</t>
    <phoneticPr fontId="5"/>
  </si>
  <si>
    <t>平内町漁業集落環境整備事業特別会計</t>
    <phoneticPr fontId="5"/>
  </si>
  <si>
    <t>将来負担比率（(Ｅ)－(Ｆ)）／（(Ｃ)－(Ｄ)）×１００</t>
    <rPh sb="0" eb="2">
      <t>ショウライ</t>
    </rPh>
    <rPh sb="2" eb="4">
      <t>フタン</t>
    </rPh>
    <rPh sb="4" eb="6">
      <t>ヒリツ</t>
    </rPh>
    <phoneticPr fontId="5"/>
  </si>
  <si>
    <t>平内町農業集落排水事業特別会計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</si>
  <si>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</si>
  <si>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</si>
  <si>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</si>
  <si>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</si>
  <si>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</si>
  <si>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</si>
  <si>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</si>
  <si>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</si>
  <si>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</si>
  <si>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</si>
  <si>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</si>
  <si>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</si>
  <si>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</si>
  <si>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</si>
  <si>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</si>
  <si>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</si>
  <si>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</si>
  <si>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</si>
  <si>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</si>
  <si>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</si>
  <si>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</si>
  <si>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</si>
  <si>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</si>
  <si>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</si>
  <si>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</si>
  <si>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</si>
  <si>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</si>
  <si>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</si>
  <si>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</si>
  <si>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</si>
  <si>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</si>
  <si>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</si>
  <si>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</si>
  <si>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</si>
  <si>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</si>
  <si>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</si>
  <si>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</si>
  <si>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</si>
  <si>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</si>
  <si>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</si>
  <si>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</si>
  <si>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</si>
  <si>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</si>
  <si>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</si>
  <si>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</si>
  <si>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</si>
  <si>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</si>
  <si>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</si>
  <si>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</si>
  <si>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</si>
  <si>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</si>
  <si>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</si>
  <si>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</si>
  <si>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</si>
  <si>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</si>
  <si>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</si>
  <si>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</si>
  <si>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</si>
  <si>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</si>
  <si>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</si>
  <si>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</si>
  <si>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</si>
  <si>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</si>
  <si>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</si>
  <si>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</si>
  <si>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</si>
  <si>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</si>
  <si>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</si>
  <si>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</si>
  <si>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</si>
  <si>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</si>
  <si>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</si>
  <si>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</si>
  <si>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</si>
  <si>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</si>
  <si>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</si>
  <si>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</si>
  <si>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</si>
  <si>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1.22</t>
  </si>
  <si>
    <t>▲ 3.07</t>
  </si>
  <si>
    <t>▲ 0.54</t>
  </si>
  <si>
    <t>平内町水道事業会計</t>
  </si>
  <si>
    <t>一般会計</t>
  </si>
  <si>
    <t>平内町介護保険特別会計</t>
  </si>
  <si>
    <t>平内町国民健康保険特別会計</t>
  </si>
  <si>
    <t>平内町国民健康保険平内中央病院事業会計</t>
  </si>
  <si>
    <t>▲ 0.34</t>
  </si>
  <si>
    <t>平内町公共下水道事業特別会計</t>
  </si>
  <si>
    <t>平内町漁業集落環境整備事業特別会計</t>
  </si>
  <si>
    <t>平内町後期高齢者医療特別会計</t>
  </si>
  <si>
    <t>その他会計（赤字）</t>
  </si>
  <si>
    <t>その他会計（黒字）</t>
  </si>
  <si>
    <t>青森地域広域事務組合</t>
    <rPh sb="0" eb="2">
      <t>アオモリ</t>
    </rPh>
    <rPh sb="2" eb="4">
      <t>チイキ</t>
    </rPh>
    <rPh sb="4" eb="6">
      <t>コウイキ</t>
    </rPh>
    <rPh sb="6" eb="8">
      <t>ジム</t>
    </rPh>
    <rPh sb="8" eb="10">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</si>
  <si>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</si>
  <si>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</si>
  <si>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</si>
  <si>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青森県交通災害共済組合</t>
    <rPh sb="0" eb="3">
      <t>アオモリケン</t>
    </rPh>
    <rPh sb="3" eb="5">
      <t>コウツウ</t>
    </rPh>
    <rPh sb="5" eb="7">
      <t>サイガイ</t>
    </rPh>
    <rPh sb="7" eb="9">
      <t>キョウサイ</t>
    </rPh>
    <rPh sb="9" eb="11">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</si>
  <si>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</si>
  <si>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青森地域広域消防事務組合</t>
    <rPh sb="0" eb="2">
      <t>アオモリ</t>
    </rPh>
    <rPh sb="2" eb="4">
      <t>チイキ</t>
    </rPh>
    <rPh sb="4" eb="6">
      <t>コウイキ</t>
    </rPh>
    <rPh sb="6" eb="8">
      <t>ショウボウ</t>
    </rPh>
    <rPh sb="8" eb="10">
      <t>ジム</t>
    </rPh>
    <rPh sb="10" eb="12">
      <t>クミアイ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</si>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</sst>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65746</c:v>
                </c:pt>
                <c:pt idx="1">
                  <c:v>57908</c:v>
                </c:pt>
                <c:pt idx="2">
                  <c:v>51079</c:v>
                </c:pt>
                <c:pt idx="3">
                  <c:v>79904</c:v>
                </c:pt>
                <c:pt idx="4">
                  <c:v>57370</c:v>
                </c:pt>
              </c:numCache>
            </c:numRef>
          </c:val>
          <c:smooth val="0"/>
        </c:ser>
        <c:dLbls>
          <c:showLegendKey val="0"/>
          <c:showVal val="0"/>
          <c:showCatName val="0"/>
          <c:showSerName val="0"/>
          <c:showPercent val="0"/>
          <c:showBubbleSize val="0"/>
        </c:dLbls>
        <c:marker val="1"/>
        <c:smooth val="0"/>
        <c:axId val="454072072"/>
        <c:axId val="454071680"/>
      </c:lineChart>
      <c:catAx>
        <c:axId val="454072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4071680"/>
        <c:crosses val="autoZero"/>
        <c:auto val="1"/>
        <c:lblAlgn val="ctr"/>
        <c:lblOffset val="100"/>
        <c:tickLblSkip val="1"/>
        <c:tickMarkSkip val="1"/>
        <c:noMultiLvlLbl val="0"/>
      </c:catAx>
      <c:valAx>
        <c:axId val="454071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4072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2.73</c:v>
                </c:pt>
                <c:pt idx="1">
                  <c:v>1.97</c:v>
                </c:pt>
                <c:pt idx="2">
                  <c:v>2.34</c:v>
                </c:pt>
                <c:pt idx="3">
                  <c:v>2.11</c:v>
                </c:pt>
                <c:pt idx="4">
                  <c:v>2.2200000000000002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11.38</c:v>
                </c:pt>
                <c:pt idx="1">
                  <c:v>11.32</c:v>
                </c:pt>
                <c:pt idx="2">
                  <c:v>8.8800000000000008</c:v>
                </c:pt>
                <c:pt idx="3">
                  <c:v>9.89</c:v>
                </c:pt>
                <c:pt idx="4">
                  <c:v>11.06</c:v>
                </c:pt>
              </c:numCache>
            </c:numRef>
          </c:val>
        </c:ser>
        <c:dLbls>
          <c:showLegendKey val="0"/>
          <c:showVal val="0"/>
          <c:showCatName val="0"/>
          <c:showSerName val="0"/>
          <c:showPercent val="0"/>
          <c:showBubbleSize val="0"/>
        </c:dLbls>
        <c:gapWidth val="250"/>
        <c:overlap val="100"/>
        <c:axId val="454070896"/>
        <c:axId val="454070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3.27</c:v>
                </c:pt>
                <c:pt idx="1">
                  <c:v>-1.22</c:v>
                </c:pt>
                <c:pt idx="2">
                  <c:v>-3.07</c:v>
                </c:pt>
                <c:pt idx="3">
                  <c:v>-0.54</c:v>
                </c:pt>
                <c:pt idx="4">
                  <c:v>0.82</c:v>
                </c:pt>
              </c:numCache>
            </c:numRef>
          </c:val>
          <c:smooth val="0"/>
        </c:ser>
        <c:dLbls>
          <c:showLegendKey val="0"/>
          <c:showVal val="0"/>
          <c:showCatName val="0"/>
          <c:showSerName val="0"/>
          <c:showPercent val="0"/>
          <c:showBubbleSize val="0"/>
        </c:dLbls>
        <c:marker val="1"/>
        <c:smooth val="0"/>
        <c:axId val="454070896"/>
        <c:axId val="454070504"/>
      </c:lineChart>
      <c:catAx>
        <c:axId val="45407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4070504"/>
        <c:crosses val="autoZero"/>
        <c:auto val="1"/>
        <c:lblAlgn val="ctr"/>
        <c:lblOffset val="100"/>
        <c:tickLblSkip val="1"/>
        <c:tickMarkSkip val="1"/>
        <c:noMultiLvlLbl val="0"/>
      </c:catAx>
      <c:valAx>
        <c:axId val="454070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07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0.05</c:v>
                </c:pt>
                <c:pt idx="4">
                  <c:v>#N/A</c:v>
                </c:pt>
                <c:pt idx="5">
                  <c:v>0.02</c:v>
                </c:pt>
                <c:pt idx="6">
                  <c:v>#N/A</c:v>
                </c:pt>
                <c:pt idx="7">
                  <c:v>0.04</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平内町後期高齢者医療特別会計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0.24</c:v>
                </c:pt>
                <c:pt idx="4">
                  <c:v>#N/A</c:v>
                </c:pt>
                <c:pt idx="5">
                  <c:v>0</c:v>
                </c:pt>
                <c:pt idx="6">
                  <c:v>#N/A</c:v>
                </c:pt>
                <c:pt idx="7">
                  <c:v>0.03</c:v>
                </c:pt>
                <c:pt idx="8">
                  <c:v>#N/A</c:v>
                </c:pt>
                <c:pt idx="9">
                  <c:v>0.01</c:v>
                </c:pt>
              </c:numCache>
            </c:numRef>
          </c:val>
        </c:ser>
        <c:ser>
          <c:idx val="3"/>
          <c:order val="3"/>
          <c:tx>
            <c:strRef>
              <c:f>データシート!$A$30</c:f>
              <c:strCache>
                <c:ptCount val="1"/>
                <c:pt idx="0">
                  <c:v>平内町漁業集落環境整備事業特別会計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ser>
        <c:ser>
          <c:idx val="4"/>
          <c:order val="4"/>
          <c:tx>
            <c:strRef>
              <c:f>データシート!$A$31</c:f>
              <c:strCache>
                <c:ptCount val="1"/>
                <c:pt idx="0">
                  <c:v>平内町公共下水道事業特別会計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0.03</c:v>
                </c:pt>
                <c:pt idx="4">
                  <c:v>#N/A</c:v>
                </c:pt>
                <c:pt idx="5">
                  <c:v>0.01</c:v>
                </c:pt>
                <c:pt idx="6">
                  <c:v>#N/A</c:v>
                </c:pt>
                <c:pt idx="7">
                  <c:v>0.02</c:v>
                </c:pt>
                <c:pt idx="8">
                  <c:v>#N/A</c:v>
                </c:pt>
                <c:pt idx="9">
                  <c:v>0.02</c:v>
                </c:pt>
              </c:numCache>
            </c:numRef>
          </c:val>
        </c:ser>
        <c:ser>
          <c:idx val="5"/>
          <c:order val="5"/>
          <c:tx>
            <c:strRef>
              <c:f>データシート!$A$32</c:f>
              <c:strCache>
                <c:ptCount val="1"/>
                <c:pt idx="0">
                  <c:v>平内町国民健康保険平内中央病院事業会計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0.15</c:v>
                </c:pt>
                <c:pt idx="2">
                  <c:v>#N/A</c:v>
                </c:pt>
                <c:pt idx="3">
                  <c:v>0.11</c:v>
                </c:pt>
                <c:pt idx="4">
                  <c:v>#N/A</c:v>
                </c:pt>
                <c:pt idx="5">
                  <c:v>7.0000000000000007E-2</c:v>
                </c:pt>
                <c:pt idx="6">
                  <c:v>0.34</c:v>
                </c:pt>
                <c:pt idx="7">
                  <c:v>#N/A</c:v>
                </c:pt>
                <c:pt idx="8">
                  <c:v>#N/A</c:v>
                </c:pt>
                <c:pt idx="9">
                  <c:v>0.86</c:v>
                </c:pt>
              </c:numCache>
            </c:numRef>
          </c:val>
        </c:ser>
        <c:ser>
          <c:idx val="6"/>
          <c:order val="6"/>
          <c:tx>
            <c:strRef>
              <c:f>データシート!$A$33</c:f>
              <c:strCache>
                <c:ptCount val="1"/>
                <c:pt idx="0">
                  <c:v>平内町国民健康保険特別会計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1.93</c:v>
                </c:pt>
                <c:pt idx="2">
                  <c:v>#N/A</c:v>
                </c:pt>
                <c:pt idx="3">
                  <c:v>0.88</c:v>
                </c:pt>
                <c:pt idx="4">
                  <c:v>#N/A</c:v>
                </c:pt>
                <c:pt idx="5">
                  <c:v>0.24</c:v>
                </c:pt>
                <c:pt idx="6">
                  <c:v>#N/A</c:v>
                </c:pt>
                <c:pt idx="7">
                  <c:v>0.26</c:v>
                </c:pt>
                <c:pt idx="8">
                  <c:v>#N/A</c:v>
                </c:pt>
                <c:pt idx="9">
                  <c:v>1.04</c:v>
                </c:pt>
              </c:numCache>
            </c:numRef>
          </c:val>
        </c:ser>
        <c:ser>
          <c:idx val="7"/>
          <c:order val="7"/>
          <c:tx>
            <c:strRef>
              <c:f>データシート!$A$34</c:f>
              <c:strCache>
                <c:ptCount val="1"/>
                <c:pt idx="0">
                  <c:v>平内町介護保険特別会計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0.51</c:v>
                </c:pt>
                <c:pt idx="2">
                  <c:v>#N/A</c:v>
                </c:pt>
                <c:pt idx="3">
                  <c:v>0.81</c:v>
                </c:pt>
                <c:pt idx="4">
                  <c:v>#N/A</c:v>
                </c:pt>
                <c:pt idx="5">
                  <c:v>0.71</c:v>
                </c:pt>
                <c:pt idx="6">
                  <c:v>#N/A</c:v>
                </c:pt>
                <c:pt idx="7">
                  <c:v>0.95</c:v>
                </c:pt>
                <c:pt idx="8">
                  <c:v>#N/A</c:v>
                </c:pt>
                <c:pt idx="9">
                  <c:v>1.05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2.72</c:v>
                </c:pt>
                <c:pt idx="2">
                  <c:v>#N/A</c:v>
                </c:pt>
                <c:pt idx="3">
                  <c:v>1.97</c:v>
                </c:pt>
                <c:pt idx="4">
                  <c:v>#N/A</c:v>
                </c:pt>
                <c:pt idx="5">
                  <c:v>2.33</c:v>
                </c:pt>
                <c:pt idx="6">
                  <c:v>#N/A</c:v>
                </c:pt>
                <c:pt idx="7">
                  <c:v>2.1</c:v>
                </c:pt>
                <c:pt idx="8">
                  <c:v>#N/A</c:v>
                </c:pt>
                <c:pt idx="9">
                  <c:v>2.2200000000000002</c:v>
                </c:pt>
              </c:numCache>
            </c:numRef>
          </c:val>
        </c:ser>
        <c:ser>
          <c:idx val="9"/>
          <c:order val="9"/>
          <c:tx>
            <c:strRef>
              <c:f>データシート!$A$36</c:f>
              <c:strCache>
                <c:ptCount val="1"/>
                <c:pt idx="0">
                  <c:v>平内町水道事業会計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1.76</c:v>
                </c:pt>
                <c:pt idx="2">
                  <c:v>#N/A</c:v>
                </c:pt>
                <c:pt idx="3">
                  <c:v>1.45</c:v>
                </c:pt>
                <c:pt idx="4">
                  <c:v>#N/A</c:v>
                </c:pt>
                <c:pt idx="5">
                  <c:v>1.76</c:v>
                </c:pt>
                <c:pt idx="6">
                  <c:v>#N/A</c:v>
                </c:pt>
                <c:pt idx="7">
                  <c:v>2.04</c:v>
                </c:pt>
                <c:pt idx="8">
                  <c:v>#N/A</c:v>
                </c:pt>
                <c:pt idx="9">
                  <c:v>2.2599999999999998</c:v>
                </c:pt>
              </c:numCache>
            </c:numRef>
          </c:val>
        </c:ser>
        <c:dLbls>
          <c:showLegendKey val="0"/>
          <c:showVal val="0"/>
          <c:showCatName val="0"/>
          <c:showSerName val="0"/>
          <c:showPercent val="0"/>
          <c:showBubbleSize val="0"/>
        </c:dLbls>
        <c:gapWidth val="150"/>
        <c:overlap val="100"/>
        <c:axId val="454073640"/>
        <c:axId val="454074032"/>
      </c:barChart>
      <c:catAx>
        <c:axId val="454073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4074032"/>
        <c:crosses val="autoZero"/>
        <c:auto val="1"/>
        <c:lblAlgn val="ctr"/>
        <c:lblOffset val="100"/>
        <c:tickLblSkip val="1"/>
        <c:tickMarkSkip val="1"/>
        <c:noMultiLvlLbl val="0"/>
      </c:catAx>
      <c:valAx>
        <c:axId val="45407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073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582</c:v>
                </c:pt>
                <c:pt idx="5">
                  <c:v>580</c:v>
                </c:pt>
                <c:pt idx="8">
                  <c:v>588</c:v>
                </c:pt>
                <c:pt idx="11">
                  <c:v>588</c:v>
                </c:pt>
                <c:pt idx="14">
                  <c:v>593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50</c:v>
                </c:pt>
                <c:pt idx="3">
                  <c:v>51</c:v>
                </c:pt>
                <c:pt idx="6">
                  <c:v>50</c:v>
                </c:pt>
                <c:pt idx="9">
                  <c:v>38</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283</c:v>
                </c:pt>
                <c:pt idx="3">
                  <c:v>285</c:v>
                </c:pt>
                <c:pt idx="6">
                  <c:v>294</c:v>
                </c:pt>
                <c:pt idx="9">
                  <c:v>310</c:v>
                </c:pt>
                <c:pt idx="12">
                  <c:v>314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734</c:v>
                </c:pt>
                <c:pt idx="3">
                  <c:v>683</c:v>
                </c:pt>
                <c:pt idx="6">
                  <c:v>657</c:v>
                </c:pt>
                <c:pt idx="9">
                  <c:v>627</c:v>
                </c:pt>
                <c:pt idx="12">
                  <c:v>604</c:v>
                </c:pt>
              </c:numCache>
            </c:numRef>
          </c:val>
        </c:ser>
        <c:dLbls>
          <c:showLegendKey val="0"/>
          <c:showVal val="0"/>
          <c:showCatName val="0"/>
          <c:showSerName val="0"/>
          <c:showPercent val="0"/>
          <c:showBubbleSize val="0"/>
        </c:dLbls>
        <c:gapWidth val="100"/>
        <c:overlap val="100"/>
        <c:axId val="454074816"/>
        <c:axId val="454075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485</c:v>
                </c:pt>
                <c:pt idx="2">
                  <c:v>#N/A</c:v>
                </c:pt>
                <c:pt idx="3">
                  <c:v>#N/A</c:v>
                </c:pt>
                <c:pt idx="4">
                  <c:v>439</c:v>
                </c:pt>
                <c:pt idx="5">
                  <c:v>#N/A</c:v>
                </c:pt>
                <c:pt idx="6">
                  <c:v>#N/A</c:v>
                </c:pt>
                <c:pt idx="7">
                  <c:v>413</c:v>
                </c:pt>
                <c:pt idx="8">
                  <c:v>#N/A</c:v>
                </c:pt>
                <c:pt idx="9">
                  <c:v>#N/A</c:v>
                </c:pt>
                <c:pt idx="10">
                  <c:v>387</c:v>
                </c:pt>
                <c:pt idx="11">
                  <c:v>#N/A</c:v>
                </c:pt>
                <c:pt idx="12">
                  <c:v>#N/A</c:v>
                </c:pt>
                <c:pt idx="13">
                  <c:v>343</c:v>
                </c:pt>
                <c:pt idx="14">
                  <c:v>#N/A</c:v>
                </c:pt>
              </c:numCache>
            </c:numRef>
          </c:val>
          <c:smooth val="0"/>
        </c:ser>
        <c:dLbls>
          <c:showLegendKey val="0"/>
          <c:showVal val="0"/>
          <c:showCatName val="0"/>
          <c:showSerName val="0"/>
          <c:showPercent val="0"/>
          <c:showBubbleSize val="0"/>
        </c:dLbls>
        <c:marker val="1"/>
        <c:smooth val="0"/>
        <c:axId val="454074816"/>
        <c:axId val="454075208"/>
      </c:lineChart>
      <c:catAx>
        <c:axId val="45407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4075208"/>
        <c:crosses val="autoZero"/>
        <c:auto val="1"/>
        <c:lblAlgn val="ctr"/>
        <c:lblOffset val="100"/>
        <c:tickLblSkip val="1"/>
        <c:tickMarkSkip val="1"/>
        <c:noMultiLvlLbl val="0"/>
      </c:catAx>
      <c:valAx>
        <c:axId val="454075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07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6810</c:v>
                </c:pt>
                <c:pt idx="5">
                  <c:v>6781</c:v>
                </c:pt>
                <c:pt idx="8">
                  <c:v>6666</c:v>
                </c:pt>
                <c:pt idx="11">
                  <c:v>6892</c:v>
                </c:pt>
                <c:pt idx="14">
                  <c:v>6789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1034</c:v>
                </c:pt>
                <c:pt idx="5">
                  <c:v>1120</c:v>
                </c:pt>
                <c:pt idx="8">
                  <c:v>960</c:v>
                </c:pt>
                <c:pt idx="11">
                  <c:v>973</c:v>
                </c:pt>
                <c:pt idx="14">
                  <c:v>1071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1148</c:v>
                </c:pt>
                <c:pt idx="3">
                  <c:v>1063</c:v>
                </c:pt>
                <c:pt idx="6">
                  <c:v>999</c:v>
                </c:pt>
                <c:pt idx="9">
                  <c:v>855</c:v>
                </c:pt>
                <c:pt idx="12">
                  <c:v>759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157</c:v>
                </c:pt>
                <c:pt idx="3">
                  <c:v>110</c:v>
                </c:pt>
                <c:pt idx="6">
                  <c:v>61</c:v>
                </c:pt>
                <c:pt idx="9">
                  <c:v>22</c:v>
                </c:pt>
                <c:pt idx="12">
                  <c:v>135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4697</c:v>
                </c:pt>
                <c:pt idx="3">
                  <c:v>4821</c:v>
                </c:pt>
                <c:pt idx="6">
                  <c:v>4769</c:v>
                </c:pt>
                <c:pt idx="9">
                  <c:v>4625</c:v>
                </c:pt>
                <c:pt idx="12">
                  <c:v>4535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73</c:v>
                </c:pt>
                <c:pt idx="6">
                  <c:v>49</c:v>
                </c:pt>
                <c:pt idx="9">
                  <c:v>24</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5499</c:v>
                </c:pt>
                <c:pt idx="3">
                  <c:v>5347</c:v>
                </c:pt>
                <c:pt idx="6">
                  <c:v>5254</c:v>
                </c:pt>
                <c:pt idx="9">
                  <c:v>5382</c:v>
                </c:pt>
                <c:pt idx="12">
                  <c:v>5301</c:v>
                </c:pt>
              </c:numCache>
            </c:numRef>
          </c:val>
        </c:ser>
        <c:dLbls>
          <c:showLegendKey val="0"/>
          <c:showVal val="0"/>
          <c:showCatName val="0"/>
          <c:showSerName val="0"/>
          <c:showPercent val="0"/>
          <c:showBubbleSize val="0"/>
        </c:dLbls>
        <c:gapWidth val="100"/>
        <c:overlap val="100"/>
        <c:axId val="454076776"/>
        <c:axId val="454066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3658</c:v>
                </c:pt>
                <c:pt idx="2">
                  <c:v>#N/A</c:v>
                </c:pt>
                <c:pt idx="3">
                  <c:v>#N/A</c:v>
                </c:pt>
                <c:pt idx="4">
                  <c:v>3514</c:v>
                </c:pt>
                <c:pt idx="5">
                  <c:v>#N/A</c:v>
                </c:pt>
                <c:pt idx="6">
                  <c:v>#N/A</c:v>
                </c:pt>
                <c:pt idx="7">
                  <c:v>3506</c:v>
                </c:pt>
                <c:pt idx="8">
                  <c:v>#N/A</c:v>
                </c:pt>
                <c:pt idx="9">
                  <c:v>#N/A</c:v>
                </c:pt>
                <c:pt idx="10">
                  <c:v>3045</c:v>
                </c:pt>
                <c:pt idx="11">
                  <c:v>#N/A</c:v>
                </c:pt>
                <c:pt idx="12">
                  <c:v>#N/A</c:v>
                </c:pt>
                <c:pt idx="13">
                  <c:v>2870</c:v>
                </c:pt>
                <c:pt idx="14">
                  <c:v>#N/A</c:v>
                </c:pt>
              </c:numCache>
            </c:numRef>
          </c:val>
          <c:smooth val="0"/>
        </c:ser>
        <c:dLbls>
          <c:showLegendKey val="0"/>
          <c:showVal val="0"/>
          <c:showCatName val="0"/>
          <c:showSerName val="0"/>
          <c:showPercent val="0"/>
          <c:showBubbleSize val="0"/>
        </c:dLbls>
        <c:marker val="1"/>
        <c:smooth val="0"/>
        <c:axId val="454076776"/>
        <c:axId val="454066584"/>
      </c:lineChart>
      <c:catAx>
        <c:axId val="454076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4066584"/>
        <c:crosses val="autoZero"/>
        <c:auto val="1"/>
        <c:lblAlgn val="ctr"/>
        <c:lblOffset val="100"/>
        <c:tickLblSkip val="1"/>
        <c:tickMarkSkip val="1"/>
        <c:noMultiLvlLbl val="0"/>
      </c:catAx>
      <c:valAx>
        <c:axId val="454066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076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11,984
11,966
217.09
6,567,098
6,461,538
90,797
4,080,933
5,300,940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82.2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20</a:t>
          </a:r>
          <a:r>
            <a:rPr kumimoji="1" lang="ja-JP" altLang="en-US" sz="1200">
              <a:latin typeface="ＭＳ Ｐゴシック"/>
            </a:rPr>
            <a:t>年度までは断続的に伸びていたが、長引く景気低迷に起因する住民税・法人税の落ち込み等から、平成</a:t>
          </a:r>
          <a:r>
            <a:rPr kumimoji="1" lang="en-US" altLang="ja-JP" sz="1200">
              <a:latin typeface="ＭＳ Ｐゴシック"/>
            </a:rPr>
            <a:t>21</a:t>
          </a:r>
          <a:r>
            <a:rPr kumimoji="1" lang="ja-JP" altLang="en-US" sz="1200">
              <a:latin typeface="ＭＳ Ｐゴシック"/>
            </a:rPr>
            <a:t>年度以降は減少傾向にあり、平成</a:t>
          </a:r>
          <a:r>
            <a:rPr kumimoji="1" lang="en-US" altLang="ja-JP" sz="1200">
              <a:latin typeface="ＭＳ Ｐゴシック"/>
            </a:rPr>
            <a:t>26</a:t>
          </a:r>
          <a:r>
            <a:rPr kumimoji="1" lang="ja-JP" altLang="en-US" sz="1200">
              <a:latin typeface="ＭＳ Ｐゴシック"/>
            </a:rPr>
            <a:t>年度も</a:t>
          </a:r>
          <a:r>
            <a:rPr kumimoji="1" lang="en-US" altLang="ja-JP" sz="1200">
              <a:latin typeface="ＭＳ Ｐゴシック"/>
            </a:rPr>
            <a:t>0.21</a:t>
          </a:r>
          <a:r>
            <a:rPr kumimoji="1" lang="ja-JP" altLang="en-US" sz="1200">
              <a:latin typeface="ＭＳ Ｐゴシック"/>
            </a:rPr>
            <a:t>と類似団体平均を下回った状態となっている。</a:t>
          </a:r>
        </a:p>
        <a:p>
          <a:r>
            <a:rPr kumimoji="1" lang="ja-JP" altLang="en-US" sz="1200">
              <a:latin typeface="ＭＳ Ｐゴシック"/>
            </a:rPr>
            <a:t>　単年度の指数も</a:t>
          </a:r>
          <a:r>
            <a:rPr kumimoji="1" lang="en-US" altLang="ja-JP" sz="1200">
              <a:latin typeface="ＭＳ Ｐゴシック"/>
            </a:rPr>
            <a:t>0.21</a:t>
          </a:r>
          <a:r>
            <a:rPr kumimoji="1" lang="ja-JP" altLang="en-US" sz="1200">
              <a:latin typeface="ＭＳ Ｐゴシック"/>
            </a:rPr>
            <a:t>と下げ止まりしており、依然として類似団体平均に比べ指数は低く、財政基盤が脆弱であると言わざるを得ないことから、今後も安定的な自主財源の確保に努めなければならない。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7" name="直線コネクタ 66"/>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146050</xdr:rowOff>
    </xdr:to>
    <xdr:cxnSp macro="">
      <xdr:nvCxnSpPr>
        <xdr:cNvPr id="70" name="直線コネクタ 69"/>
        <xdr:cNvCxnSpPr/>
      </xdr:nvCxnSpPr>
      <xdr:spPr>
        <a:xfrm>
          <a:off x="3225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2" name="テキスト ボックス 7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105833</xdr:rowOff>
    </xdr:to>
    <xdr:cxnSp macro="">
      <xdr:nvCxnSpPr>
        <xdr:cNvPr id="73" name="直線コネクタ 72"/>
        <xdr:cNvCxnSpPr/>
      </xdr:nvCxnSpPr>
      <xdr:spPr>
        <a:xfrm>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65617</xdr:rowOff>
    </xdr:to>
    <xdr:cxnSp macro="">
      <xdr:nvCxnSpPr>
        <xdr:cNvPr id="76" name="直線コネクタ 75"/>
        <xdr:cNvCxnSpPr/>
      </xdr:nvCxnSpPr>
      <xdr:spPr>
        <a:xfrm>
          <a:off x="1447800" y="71860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6" name="円/楕円 85"/>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7"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8" name="円/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89" name="テキスト ボックス 88"/>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0" name="円/楕円 89"/>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1" name="テキスト ボックス 90"/>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2" name="円/楕円 91"/>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93" name="テキスト ボックス 92"/>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4" name="円/楕円 93"/>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95" name="テキスト ボックス 94"/>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rPr>
            <a:t>　公共施設等の老朽化に伴う維持補修費の増や業務のアウトソーシング等に伴う物件費（委託料等）の増、国民健康保険事業や下水道事業に対する繰出金の増が比率を引き上げる一方で、過去の緊縮財政により地方債発行額を抑制した結果から公債費に係る比率が減少しており、全体としては</a:t>
          </a:r>
          <a:r>
            <a:rPr kumimoji="1" lang="en-US" altLang="ja-JP" sz="1200" b="0" i="0" u="none" strike="noStrike" kern="0" cap="none" spc="0" normalizeH="0" baseline="0" noProof="0">
              <a:ln>
                <a:noFill/>
              </a:ln>
              <a:solidFill>
                <a:prstClr val="black"/>
              </a:solidFill>
              <a:effectLst/>
              <a:uLnTx/>
              <a:uFillTx/>
              <a:latin typeface="ＭＳ Ｐゴシック"/>
              <a:ea typeface="+mn-ea"/>
            </a:rPr>
            <a:t>25</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年度とほぼ横ばいの比率で推移している。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rPr>
            <a:t>　類似団体比較ではまだ良好な状態を保っていることから、今後も行財政改革への取り組みを通して義務的経費の削減に努め、現在の水準を維持するように努めなければならない。</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13208</xdr:rowOff>
    </xdr:from>
    <xdr:to>
      <xdr:col>7</xdr:col>
      <xdr:colOff>152400</xdr:colOff>
      <xdr:row>61</xdr:row>
      <xdr:rowOff>18034</xdr:rowOff>
    </xdr:to>
    <xdr:cxnSp macro="">
      <xdr:nvCxnSpPr>
        <xdr:cNvPr id="128" name="直線コネクタ 127"/>
        <xdr:cNvCxnSpPr/>
      </xdr:nvCxnSpPr>
      <xdr:spPr>
        <a:xfrm flipV="1">
          <a:off x="4114800" y="1047165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158767</xdr:rowOff>
    </xdr:from>
    <xdr:ext cx="762000" cy="259045"/>
    <xdr:sp macro="" textlink="">
      <xdr:nvSpPr>
        <xdr:cNvPr id="129" name="財政構造の弾力性平均値テキスト"/>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138938</xdr:rowOff>
    </xdr:from>
    <xdr:to>
      <xdr:col>6</xdr:col>
      <xdr:colOff>0</xdr:colOff>
      <xdr:row>61</xdr:row>
      <xdr:rowOff>18034</xdr:rowOff>
    </xdr:to>
    <xdr:cxnSp macro="">
      <xdr:nvCxnSpPr>
        <xdr:cNvPr id="131" name="直線コネクタ 130"/>
        <xdr:cNvCxnSpPr/>
      </xdr:nvCxnSpPr>
      <xdr:spPr>
        <a:xfrm>
          <a:off x="3225800" y="1025448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3" name="テキスト ボックス 132"/>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138938</xdr:rowOff>
    </xdr:from>
    <xdr:to>
      <xdr:col>4</xdr:col>
      <xdr:colOff>482600</xdr:colOff>
      <xdr:row>60</xdr:row>
      <xdr:rowOff>6096</xdr:rowOff>
    </xdr:to>
    <xdr:cxnSp macro="">
      <xdr:nvCxnSpPr>
        <xdr:cNvPr id="134" name="直線コネクタ 133"/>
        <xdr:cNvCxnSpPr/>
      </xdr:nvCxnSpPr>
      <xdr:spPr>
        <a:xfrm flipV="1">
          <a:off x="2336800" y="102544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6096</xdr:rowOff>
    </xdr:from>
    <xdr:to>
      <xdr:col>3</xdr:col>
      <xdr:colOff>279400</xdr:colOff>
      <xdr:row>60</xdr:row>
      <xdr:rowOff>10922</xdr:rowOff>
    </xdr:to>
    <xdr:cxnSp macro="">
      <xdr:nvCxnSpPr>
        <xdr:cNvPr id="137" name="直線コネクタ 136"/>
        <xdr:cNvCxnSpPr/>
      </xdr:nvCxnSpPr>
      <xdr:spPr>
        <a:xfrm flipV="1">
          <a:off x="1447800" y="102930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48531</xdr:rowOff>
    </xdr:from>
    <xdr:ext cx="762000" cy="259045"/>
    <xdr:sp macro="" textlink="">
      <xdr:nvSpPr>
        <xdr:cNvPr id="139" name="テキスト ボックス 138"/>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84853</xdr:rowOff>
    </xdr:from>
    <xdr:ext cx="762000" cy="259045"/>
    <xdr:sp macro="" textlink="">
      <xdr:nvSpPr>
        <xdr:cNvPr id="141" name="テキスト ボックス 140"/>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133858</xdr:rowOff>
    </xdr:from>
    <xdr:to>
      <xdr:col>7</xdr:col>
      <xdr:colOff>203200</xdr:colOff>
      <xdr:row>61</xdr:row>
      <xdr:rowOff>64008</xdr:rowOff>
    </xdr:to>
    <xdr:sp macro="" textlink="">
      <xdr:nvSpPr>
        <xdr:cNvPr id="147" name="円/楕円 146"/>
        <xdr:cNvSpPr/>
      </xdr:nvSpPr>
      <xdr:spPr>
        <a:xfrm>
          <a:off x="49022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150385</xdr:rowOff>
    </xdr:from>
    <xdr:ext cx="762000" cy="259045"/>
    <xdr:sp macro="" textlink="">
      <xdr:nvSpPr>
        <xdr:cNvPr id="148" name="財政構造の弾力性該当値テキスト"/>
        <xdr:cNvSpPr txBox="1"/>
      </xdr:nvSpPr>
      <xdr:spPr>
        <a:xfrm>
          <a:off x="5041900" y="1026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138684</xdr:rowOff>
    </xdr:from>
    <xdr:to>
      <xdr:col>6</xdr:col>
      <xdr:colOff>50800</xdr:colOff>
      <xdr:row>61</xdr:row>
      <xdr:rowOff>68834</xdr:rowOff>
    </xdr:to>
    <xdr:sp macro="" textlink="">
      <xdr:nvSpPr>
        <xdr:cNvPr id="149" name="円/楕円 148"/>
        <xdr:cNvSpPr/>
      </xdr:nvSpPr>
      <xdr:spPr>
        <a:xfrm>
          <a:off x="4064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79011</xdr:rowOff>
    </xdr:from>
    <xdr:ext cx="736600" cy="259045"/>
    <xdr:sp macro="" textlink="">
      <xdr:nvSpPr>
        <xdr:cNvPr id="150" name="テキスト ボックス 149"/>
        <xdr:cNvSpPr txBox="1"/>
      </xdr:nvSpPr>
      <xdr:spPr>
        <a:xfrm>
          <a:off x="3733800" y="1019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88138</xdr:rowOff>
    </xdr:from>
    <xdr:to>
      <xdr:col>4</xdr:col>
      <xdr:colOff>533400</xdr:colOff>
      <xdr:row>60</xdr:row>
      <xdr:rowOff>18288</xdr:rowOff>
    </xdr:to>
    <xdr:sp macro="" textlink="">
      <xdr:nvSpPr>
        <xdr:cNvPr id="151" name="円/楕円 150"/>
        <xdr:cNvSpPr/>
      </xdr:nvSpPr>
      <xdr:spPr>
        <a:xfrm>
          <a:off x="3175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28465</xdr:rowOff>
    </xdr:from>
    <xdr:ext cx="762000" cy="259045"/>
    <xdr:sp macro="" textlink="">
      <xdr:nvSpPr>
        <xdr:cNvPr id="152" name="テキスト ボックス 151"/>
        <xdr:cNvSpPr txBox="1"/>
      </xdr:nvSpPr>
      <xdr:spPr>
        <a:xfrm>
          <a:off x="2844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126746</xdr:rowOff>
    </xdr:from>
    <xdr:to>
      <xdr:col>3</xdr:col>
      <xdr:colOff>330200</xdr:colOff>
      <xdr:row>60</xdr:row>
      <xdr:rowOff>56896</xdr:rowOff>
    </xdr:to>
    <xdr:sp macro="" textlink="">
      <xdr:nvSpPr>
        <xdr:cNvPr id="153" name="円/楕円 152"/>
        <xdr:cNvSpPr/>
      </xdr:nvSpPr>
      <xdr:spPr>
        <a:xfrm>
          <a:off x="2286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67073</xdr:rowOff>
    </xdr:from>
    <xdr:ext cx="762000" cy="259045"/>
    <xdr:sp macro="" textlink="">
      <xdr:nvSpPr>
        <xdr:cNvPr id="154" name="テキスト ボックス 153"/>
        <xdr:cNvSpPr txBox="1"/>
      </xdr:nvSpPr>
      <xdr:spPr>
        <a:xfrm>
          <a:off x="1955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131572</xdr:rowOff>
    </xdr:from>
    <xdr:to>
      <xdr:col>2</xdr:col>
      <xdr:colOff>127000</xdr:colOff>
      <xdr:row>60</xdr:row>
      <xdr:rowOff>61722</xdr:rowOff>
    </xdr:to>
    <xdr:sp macro="" textlink="">
      <xdr:nvSpPr>
        <xdr:cNvPr id="155" name="円/楕円 154"/>
        <xdr:cNvSpPr/>
      </xdr:nvSpPr>
      <xdr:spPr>
        <a:xfrm>
          <a:off x="1397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71899</xdr:rowOff>
    </xdr:from>
    <xdr:ext cx="762000" cy="259045"/>
    <xdr:sp macro="" textlink="">
      <xdr:nvSpPr>
        <xdr:cNvPr id="156" name="テキスト ボックス 155"/>
        <xdr:cNvSpPr txBox="1"/>
      </xdr:nvSpPr>
      <xdr:spPr>
        <a:xfrm>
          <a:off x="1066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[163,753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26</a:t>
          </a:r>
          <a:r>
            <a:rPr kumimoji="1" lang="ja-JP" altLang="en-US" sz="1100">
              <a:latin typeface="ＭＳ Ｐゴシック"/>
            </a:rPr>
            <a:t>年度において職員数は増加しているものの、人件費としては定年退職者と新規採用者の給与差により前年度比</a:t>
          </a:r>
          <a:r>
            <a:rPr kumimoji="1" lang="en-US" altLang="ja-JP" sz="1100">
              <a:latin typeface="ＭＳ Ｐゴシック"/>
            </a:rPr>
            <a:t>1,500</a:t>
          </a:r>
          <a:r>
            <a:rPr kumimoji="1" lang="ja-JP" altLang="en-US" sz="1100">
              <a:latin typeface="ＭＳ Ｐゴシック"/>
            </a:rPr>
            <a:t>千円程度の微減となっている。一方で物件費は業務のアウトソーシング等が増えたことにより前年度比</a:t>
          </a:r>
          <a:r>
            <a:rPr kumimoji="1" lang="en-US" altLang="ja-JP" sz="1100">
              <a:latin typeface="ＭＳ Ｐゴシック"/>
            </a:rPr>
            <a:t>16,500</a:t>
          </a:r>
          <a:r>
            <a:rPr kumimoji="1" lang="ja-JP" altLang="en-US" sz="1100">
              <a:latin typeface="ＭＳ Ｐゴシック"/>
            </a:rPr>
            <a:t>千円程度増加しており、結果として人口</a:t>
          </a:r>
          <a:r>
            <a:rPr kumimoji="1" lang="en-US" altLang="ja-JP" sz="1100">
              <a:latin typeface="ＭＳ Ｐゴシック"/>
            </a:rPr>
            <a:t>1</a:t>
          </a:r>
          <a:r>
            <a:rPr kumimoji="1" lang="ja-JP" altLang="en-US" sz="1100">
              <a:latin typeface="ＭＳ Ｐゴシック"/>
            </a:rPr>
            <a:t>人当たりの決算額も前年度に比べ増加することとなった。引き続き類似団体平均と比べ低い水準を維持しているものの、団塊世代の大量退職によって中間管理職の昇任が以前より早くなっており職員一人当たりの平均給与が高めの水準を示していることや、委託職員の増など、コストを引き上げる要因も顕在化してきていることから、今後も委託料の見直しや消耗品及び備品等の適正管理に努め、行政コストの圧縮・効率化を図りたい。</a:t>
          </a:r>
        </a:p>
        <a:p>
          <a:endParaRPr kumimoji="1" lang="ja-JP" altLang="en-US" sz="1100">
            <a:latin typeface="ＭＳ Ｐゴシック"/>
          </a:endParaRPr>
        </a:p>
        <a:p>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20225</xdr:rowOff>
    </xdr:from>
    <xdr:to>
      <xdr:col>7</xdr:col>
      <xdr:colOff>152400</xdr:colOff>
      <xdr:row>82</xdr:row>
      <xdr:rowOff>123845</xdr:rowOff>
    </xdr:to>
    <xdr:cxnSp macro="">
      <xdr:nvCxnSpPr>
        <xdr:cNvPr id="193" name="直線コネクタ 192"/>
        <xdr:cNvCxnSpPr/>
      </xdr:nvCxnSpPr>
      <xdr:spPr>
        <a:xfrm>
          <a:off x="4114800" y="14079125"/>
          <a:ext cx="838200" cy="10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78337</xdr:rowOff>
    </xdr:from>
    <xdr:ext cx="762000" cy="259045"/>
    <xdr:sp macro="" textlink="">
      <xdr:nvSpPr>
        <xdr:cNvPr id="194" name="人件費・物件費等の状況平均値テキスト"/>
        <xdr:cNvSpPr txBox="1"/>
      </xdr:nvSpPr>
      <xdr:spPr>
        <a:xfrm>
          <a:off x="5041900" y="14308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20225</xdr:rowOff>
    </xdr:from>
    <xdr:to>
      <xdr:col>6</xdr:col>
      <xdr:colOff>0</xdr:colOff>
      <xdr:row>82</xdr:row>
      <xdr:rowOff>43286</xdr:rowOff>
    </xdr:to>
    <xdr:cxnSp macro="">
      <xdr:nvCxnSpPr>
        <xdr:cNvPr id="196" name="直線コネクタ 195"/>
        <xdr:cNvCxnSpPr/>
      </xdr:nvCxnSpPr>
      <xdr:spPr>
        <a:xfrm flipV="1">
          <a:off x="3225800" y="14079125"/>
          <a:ext cx="889000" cy="2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139964</xdr:rowOff>
    </xdr:from>
    <xdr:ext cx="736600" cy="259045"/>
    <xdr:sp macro="" textlink="">
      <xdr:nvSpPr>
        <xdr:cNvPr id="198" name="テキスト ボックス 197"/>
        <xdr:cNvSpPr txBox="1"/>
      </xdr:nvSpPr>
      <xdr:spPr>
        <a:xfrm>
          <a:off x="3733800" y="1437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43286</xdr:rowOff>
    </xdr:from>
    <xdr:to>
      <xdr:col>4</xdr:col>
      <xdr:colOff>482600</xdr:colOff>
      <xdr:row>82</xdr:row>
      <xdr:rowOff>132519</xdr:rowOff>
    </xdr:to>
    <xdr:cxnSp macro="">
      <xdr:nvCxnSpPr>
        <xdr:cNvPr id="199" name="直線コネクタ 198"/>
        <xdr:cNvCxnSpPr/>
      </xdr:nvCxnSpPr>
      <xdr:spPr>
        <a:xfrm flipV="1">
          <a:off x="2336800" y="14102186"/>
          <a:ext cx="889000" cy="8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122370</xdr:rowOff>
    </xdr:from>
    <xdr:ext cx="762000" cy="259045"/>
    <xdr:sp macro="" textlink="">
      <xdr:nvSpPr>
        <xdr:cNvPr id="201" name="テキスト ボックス 200"/>
        <xdr:cNvSpPr txBox="1"/>
      </xdr:nvSpPr>
      <xdr:spPr>
        <a:xfrm>
          <a:off x="2844800" y="1435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101932</xdr:rowOff>
    </xdr:from>
    <xdr:to>
      <xdr:col>3</xdr:col>
      <xdr:colOff>279400</xdr:colOff>
      <xdr:row>82</xdr:row>
      <xdr:rowOff>132519</xdr:rowOff>
    </xdr:to>
    <xdr:cxnSp macro="">
      <xdr:nvCxnSpPr>
        <xdr:cNvPr id="202" name="直線コネクタ 201"/>
        <xdr:cNvCxnSpPr/>
      </xdr:nvCxnSpPr>
      <xdr:spPr>
        <a:xfrm>
          <a:off x="1447800" y="13989382"/>
          <a:ext cx="889000" cy="20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119232</xdr:rowOff>
    </xdr:from>
    <xdr:ext cx="762000" cy="259045"/>
    <xdr:sp macro="" textlink="">
      <xdr:nvSpPr>
        <xdr:cNvPr id="204" name="テキスト ボックス 203"/>
        <xdr:cNvSpPr txBox="1"/>
      </xdr:nvSpPr>
      <xdr:spPr>
        <a:xfrm>
          <a:off x="1955800" y="1434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85920</xdr:rowOff>
    </xdr:from>
    <xdr:ext cx="762000" cy="259045"/>
    <xdr:sp macro="" textlink="">
      <xdr:nvSpPr>
        <xdr:cNvPr id="206" name="テキスト ボックス 205"/>
        <xdr:cNvSpPr txBox="1"/>
      </xdr:nvSpPr>
      <xdr:spPr>
        <a:xfrm>
          <a:off x="1066800" y="1431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73045</xdr:rowOff>
    </xdr:from>
    <xdr:to>
      <xdr:col>7</xdr:col>
      <xdr:colOff>203200</xdr:colOff>
      <xdr:row>83</xdr:row>
      <xdr:rowOff>3195</xdr:rowOff>
    </xdr:to>
    <xdr:sp macro="" textlink="">
      <xdr:nvSpPr>
        <xdr:cNvPr id="212" name="円/楕円 211"/>
        <xdr:cNvSpPr/>
      </xdr:nvSpPr>
      <xdr:spPr>
        <a:xfrm>
          <a:off x="4902200" y="141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89572</xdr:rowOff>
    </xdr:from>
    <xdr:ext cx="762000" cy="259045"/>
    <xdr:sp macro="" textlink="">
      <xdr:nvSpPr>
        <xdr:cNvPr id="213" name="人件費・物件費等の状況該当値テキスト"/>
        <xdr:cNvSpPr txBox="1"/>
      </xdr:nvSpPr>
      <xdr:spPr>
        <a:xfrm>
          <a:off x="5041900" y="1397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163,753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140875</xdr:rowOff>
    </xdr:from>
    <xdr:to>
      <xdr:col>6</xdr:col>
      <xdr:colOff>50800</xdr:colOff>
      <xdr:row>82</xdr:row>
      <xdr:rowOff>71025</xdr:rowOff>
    </xdr:to>
    <xdr:sp macro="" textlink="">
      <xdr:nvSpPr>
        <xdr:cNvPr id="214" name="円/楕円 213"/>
        <xdr:cNvSpPr/>
      </xdr:nvSpPr>
      <xdr:spPr>
        <a:xfrm>
          <a:off x="4064000" y="1402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81202</xdr:rowOff>
    </xdr:from>
    <xdr:ext cx="736600" cy="259045"/>
    <xdr:sp macro="" textlink="">
      <xdr:nvSpPr>
        <xdr:cNvPr id="215" name="テキスト ボックス 214"/>
        <xdr:cNvSpPr txBox="1"/>
      </xdr:nvSpPr>
      <xdr:spPr>
        <a:xfrm>
          <a:off x="3733800" y="1379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148,723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163936</xdr:rowOff>
    </xdr:from>
    <xdr:to>
      <xdr:col>4</xdr:col>
      <xdr:colOff>533400</xdr:colOff>
      <xdr:row>82</xdr:row>
      <xdr:rowOff>94086</xdr:rowOff>
    </xdr:to>
    <xdr:sp macro="" textlink="">
      <xdr:nvSpPr>
        <xdr:cNvPr id="216" name="円/楕円 215"/>
        <xdr:cNvSpPr/>
      </xdr:nvSpPr>
      <xdr:spPr>
        <a:xfrm>
          <a:off x="3175000" y="140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104263</xdr:rowOff>
    </xdr:from>
    <xdr:ext cx="762000" cy="259045"/>
    <xdr:sp macro="" textlink="">
      <xdr:nvSpPr>
        <xdr:cNvPr id="217" name="テキスト ボックス 216"/>
        <xdr:cNvSpPr txBox="1"/>
      </xdr:nvSpPr>
      <xdr:spPr>
        <a:xfrm>
          <a:off x="2844800" y="1382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152,068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81719</xdr:rowOff>
    </xdr:from>
    <xdr:to>
      <xdr:col>3</xdr:col>
      <xdr:colOff>330200</xdr:colOff>
      <xdr:row>83</xdr:row>
      <xdr:rowOff>11869</xdr:rowOff>
    </xdr:to>
    <xdr:sp macro="" textlink="">
      <xdr:nvSpPr>
        <xdr:cNvPr id="218" name="円/楕円 217"/>
        <xdr:cNvSpPr/>
      </xdr:nvSpPr>
      <xdr:spPr>
        <a:xfrm>
          <a:off x="2286000" y="1414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22046</xdr:rowOff>
    </xdr:from>
    <xdr:ext cx="762000" cy="259045"/>
    <xdr:sp macro="" textlink="">
      <xdr:nvSpPr>
        <xdr:cNvPr id="219" name="テキスト ボックス 218"/>
        <xdr:cNvSpPr txBox="1"/>
      </xdr:nvSpPr>
      <xdr:spPr>
        <a:xfrm>
          <a:off x="1955800" y="1390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165,011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51132</xdr:rowOff>
    </xdr:from>
    <xdr:to>
      <xdr:col>2</xdr:col>
      <xdr:colOff>127000</xdr:colOff>
      <xdr:row>81</xdr:row>
      <xdr:rowOff>152732</xdr:rowOff>
    </xdr:to>
    <xdr:sp macro="" textlink="">
      <xdr:nvSpPr>
        <xdr:cNvPr id="220" name="円/楕円 219"/>
        <xdr:cNvSpPr/>
      </xdr:nvSpPr>
      <xdr:spPr>
        <a:xfrm>
          <a:off x="1397000" y="139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162909</xdr:rowOff>
    </xdr:from>
    <xdr:ext cx="762000" cy="259045"/>
    <xdr:sp macro="" textlink="">
      <xdr:nvSpPr>
        <xdr:cNvPr id="221" name="テキスト ボックス 220"/>
        <xdr:cNvSpPr txBox="1"/>
      </xdr:nvSpPr>
      <xdr:spPr>
        <a:xfrm>
          <a:off x="1066800" y="1370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ラスパイレス指数については国家公務員の給与改定特例法による措置の影響から</a:t>
          </a:r>
          <a:r>
            <a:rPr kumimoji="1" lang="en-US" altLang="ja-JP" sz="1200">
              <a:latin typeface="ＭＳ Ｐゴシック"/>
            </a:rPr>
            <a:t>23</a:t>
          </a:r>
          <a:r>
            <a:rPr kumimoji="1" lang="ja-JP" altLang="en-US" sz="1200">
              <a:latin typeface="ＭＳ Ｐゴシック"/>
            </a:rPr>
            <a:t>、</a:t>
          </a:r>
          <a:r>
            <a:rPr kumimoji="1" lang="en-US" altLang="ja-JP" sz="1200">
              <a:latin typeface="ＭＳ Ｐゴシック"/>
            </a:rPr>
            <a:t>24</a:t>
          </a:r>
          <a:r>
            <a:rPr kumimoji="1" lang="ja-JP" altLang="en-US" sz="1200">
              <a:latin typeface="ＭＳ Ｐゴシック"/>
            </a:rPr>
            <a:t>年度は一時的に跳ね上がったが、影響のなくなった</a:t>
          </a:r>
          <a:r>
            <a:rPr kumimoji="1" lang="en-US" altLang="ja-JP" sz="1200">
              <a:latin typeface="ＭＳ Ｐゴシック"/>
            </a:rPr>
            <a:t>25</a:t>
          </a:r>
          <a:r>
            <a:rPr kumimoji="1" lang="ja-JP" altLang="en-US" sz="1200">
              <a:latin typeface="ＭＳ Ｐゴシック"/>
            </a:rPr>
            <a:t>年度以降は</a:t>
          </a:r>
          <a:r>
            <a:rPr kumimoji="1" lang="en-US" altLang="ja-JP" sz="1200">
              <a:latin typeface="ＭＳ Ｐゴシック"/>
            </a:rPr>
            <a:t>22</a:t>
          </a:r>
          <a:r>
            <a:rPr kumimoji="1" lang="ja-JP" altLang="en-US" sz="1200">
              <a:latin typeface="ＭＳ Ｐゴシック"/>
            </a:rPr>
            <a:t>年度の水準にほぼ戻っており、</a:t>
          </a:r>
          <a:r>
            <a:rPr kumimoji="1" lang="en-US" altLang="ja-JP" sz="1200">
              <a:latin typeface="ＭＳ Ｐゴシック"/>
            </a:rPr>
            <a:t>26</a:t>
          </a:r>
          <a:r>
            <a:rPr kumimoji="1" lang="ja-JP" altLang="en-US" sz="1200">
              <a:latin typeface="ＭＳ Ｐゴシック"/>
            </a:rPr>
            <a:t>年度もほぼ同様である。</a:t>
          </a:r>
        </a:p>
        <a:p>
          <a:r>
            <a:rPr kumimoji="1" lang="ja-JP" altLang="en-US" sz="1200">
              <a:latin typeface="ＭＳ Ｐゴシック"/>
            </a:rPr>
            <a:t>　独自の給与カットはしていないものの、給与構造の見直しについては完全実施済みであり、</a:t>
          </a:r>
          <a:r>
            <a:rPr kumimoji="1" lang="en-US" altLang="ja-JP" sz="1200">
              <a:latin typeface="ＭＳ Ｐゴシック"/>
            </a:rPr>
            <a:t>15</a:t>
          </a:r>
          <a:r>
            <a:rPr kumimoji="1" lang="ja-JP" altLang="en-US" sz="1200">
              <a:latin typeface="ＭＳ Ｐゴシック"/>
            </a:rPr>
            <a:t>年度からは管理職手当の定額化により人件費を抑制している。特別昇給の是正も</a:t>
          </a:r>
          <a:r>
            <a:rPr kumimoji="1" lang="en-US" altLang="ja-JP" sz="1200">
              <a:latin typeface="ＭＳ Ｐゴシック"/>
            </a:rPr>
            <a:t>17</a:t>
          </a:r>
          <a:r>
            <a:rPr kumimoji="1" lang="ja-JP" altLang="en-US" sz="1200">
              <a:latin typeface="ＭＳ Ｐゴシック"/>
            </a:rPr>
            <a:t>年度に実施し、特殊勤務手当や地域手当についても該当していないため支給していない。また</a:t>
          </a:r>
          <a:r>
            <a:rPr kumimoji="1" lang="en-US" altLang="ja-JP" sz="1200">
              <a:latin typeface="ＭＳ Ｐゴシック"/>
            </a:rPr>
            <a:t>27</a:t>
          </a:r>
          <a:r>
            <a:rPr kumimoji="1" lang="ja-JP" altLang="en-US" sz="1200">
              <a:latin typeface="ＭＳ Ｐゴシック"/>
            </a:rPr>
            <a:t>年度からは給与制度の総合的見直しを実施することとしており、人件費抑制のために様々な取り組みを行っている。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128778</xdr:rowOff>
    </xdr:from>
    <xdr:to>
      <xdr:col>24</xdr:col>
      <xdr:colOff>558800</xdr:colOff>
      <xdr:row>86</xdr:row>
      <xdr:rowOff>91948</xdr:rowOff>
    </xdr:to>
    <xdr:cxnSp macro="">
      <xdr:nvCxnSpPr>
        <xdr:cNvPr id="248" name="直線コネクタ 247"/>
        <xdr:cNvCxnSpPr/>
      </xdr:nvCxnSpPr>
      <xdr:spPr>
        <a:xfrm flipV="1">
          <a:off x="17018000" y="14016228"/>
          <a:ext cx="0" cy="8204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64025</xdr:rowOff>
    </xdr:from>
    <xdr:ext cx="762000" cy="259045"/>
    <xdr:sp macro="" textlink="">
      <xdr:nvSpPr>
        <xdr:cNvPr id="249" name="給与水準   （国との比較）最小値テキスト"/>
        <xdr:cNvSpPr txBox="1"/>
      </xdr:nvSpPr>
      <xdr:spPr>
        <a:xfrm>
          <a:off x="17106900" y="1480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91948</xdr:rowOff>
    </xdr:from>
    <xdr:to>
      <xdr:col>24</xdr:col>
      <xdr:colOff>647700</xdr:colOff>
      <xdr:row>86</xdr:row>
      <xdr:rowOff>91948</xdr:rowOff>
    </xdr:to>
    <xdr:cxnSp macro="">
      <xdr:nvCxnSpPr>
        <xdr:cNvPr id="250" name="直線コネクタ 249"/>
        <xdr:cNvCxnSpPr/>
      </xdr:nvCxnSpPr>
      <xdr:spPr>
        <a:xfrm>
          <a:off x="16929100" y="1483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43705</xdr:rowOff>
    </xdr:from>
    <xdr:ext cx="762000" cy="259045"/>
    <xdr:sp macro="" textlink="">
      <xdr:nvSpPr>
        <xdr:cNvPr id="251" name="給与水準   （国との比較）最大値テキスト"/>
        <xdr:cNvSpPr txBox="1"/>
      </xdr:nvSpPr>
      <xdr:spPr>
        <a:xfrm>
          <a:off x="171069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128778</xdr:rowOff>
    </xdr:from>
    <xdr:to>
      <xdr:col>24</xdr:col>
      <xdr:colOff>647700</xdr:colOff>
      <xdr:row>81</xdr:row>
      <xdr:rowOff>128778</xdr:rowOff>
    </xdr:to>
    <xdr:cxnSp macro="">
      <xdr:nvCxnSpPr>
        <xdr:cNvPr id="252" name="直線コネクタ 251"/>
        <xdr:cNvCxnSpPr/>
      </xdr:nvCxnSpPr>
      <xdr:spPr>
        <a:xfrm>
          <a:off x="16929100" y="1401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14732</xdr:rowOff>
    </xdr:from>
    <xdr:to>
      <xdr:col>24</xdr:col>
      <xdr:colOff>558800</xdr:colOff>
      <xdr:row>86</xdr:row>
      <xdr:rowOff>29211</xdr:rowOff>
    </xdr:to>
    <xdr:cxnSp macro="">
      <xdr:nvCxnSpPr>
        <xdr:cNvPr id="253" name="直線コネクタ 252"/>
        <xdr:cNvCxnSpPr/>
      </xdr:nvCxnSpPr>
      <xdr:spPr>
        <a:xfrm flipV="1">
          <a:off x="16179800" y="14759432"/>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4"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5" name="フローチャート : 判断 254"/>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88</xdr:row>
      <xdr:rowOff>67563</xdr:rowOff>
    </xdr:to>
    <xdr:cxnSp macro="">
      <xdr:nvCxnSpPr>
        <xdr:cNvPr id="256" name="直線コネクタ 255"/>
        <xdr:cNvCxnSpPr/>
      </xdr:nvCxnSpPr>
      <xdr:spPr>
        <a:xfrm flipV="1">
          <a:off x="15290800" y="14773911"/>
          <a:ext cx="889000" cy="38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142748</xdr:rowOff>
    </xdr:from>
    <xdr:to>
      <xdr:col>23</xdr:col>
      <xdr:colOff>457200</xdr:colOff>
      <xdr:row>85</xdr:row>
      <xdr:rowOff>72898</xdr:rowOff>
    </xdr:to>
    <xdr:sp macro="" textlink="">
      <xdr:nvSpPr>
        <xdr:cNvPr id="257" name="フローチャート : 判断 256"/>
        <xdr:cNvSpPr/>
      </xdr:nvSpPr>
      <xdr:spPr>
        <a:xfrm>
          <a:off x="16129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83075</xdr:rowOff>
    </xdr:from>
    <xdr:ext cx="736600" cy="259045"/>
    <xdr:sp macro="" textlink="">
      <xdr:nvSpPr>
        <xdr:cNvPr id="258" name="テキスト ボックス 257"/>
        <xdr:cNvSpPr txBox="1"/>
      </xdr:nvSpPr>
      <xdr:spPr>
        <a:xfrm>
          <a:off x="15798800" y="1431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38608</xdr:rowOff>
    </xdr:from>
    <xdr:to>
      <xdr:col>22</xdr:col>
      <xdr:colOff>203200</xdr:colOff>
      <xdr:row>88</xdr:row>
      <xdr:rowOff>67563</xdr:rowOff>
    </xdr:to>
    <xdr:cxnSp macro="">
      <xdr:nvCxnSpPr>
        <xdr:cNvPr id="259" name="直線コネクタ 258"/>
        <xdr:cNvCxnSpPr/>
      </xdr:nvCxnSpPr>
      <xdr:spPr>
        <a:xfrm>
          <a:off x="14401800" y="15126208"/>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161798</xdr:rowOff>
    </xdr:from>
    <xdr:to>
      <xdr:col>22</xdr:col>
      <xdr:colOff>254000</xdr:colOff>
      <xdr:row>87</xdr:row>
      <xdr:rowOff>91948</xdr:rowOff>
    </xdr:to>
    <xdr:sp macro="" textlink="">
      <xdr:nvSpPr>
        <xdr:cNvPr id="260" name="フローチャート : 判断 259"/>
        <xdr:cNvSpPr/>
      </xdr:nvSpPr>
      <xdr:spPr>
        <a:xfrm>
          <a:off x="15240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102125</xdr:rowOff>
    </xdr:from>
    <xdr:ext cx="762000" cy="259045"/>
    <xdr:sp macro="" textlink="">
      <xdr:nvSpPr>
        <xdr:cNvPr id="261" name="テキスト ボックス 260"/>
        <xdr:cNvSpPr txBox="1"/>
      </xdr:nvSpPr>
      <xdr:spPr>
        <a:xfrm>
          <a:off x="14909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88</xdr:row>
      <xdr:rowOff>38608</xdr:rowOff>
    </xdr:to>
    <xdr:cxnSp macro="">
      <xdr:nvCxnSpPr>
        <xdr:cNvPr id="262" name="直線コネクタ 261"/>
        <xdr:cNvCxnSpPr/>
      </xdr:nvCxnSpPr>
      <xdr:spPr>
        <a:xfrm>
          <a:off x="13512800" y="14749780"/>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5" name="フローチャート : 判断 264"/>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6" name="テキスト ボックス 265"/>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135382</xdr:rowOff>
    </xdr:from>
    <xdr:to>
      <xdr:col>24</xdr:col>
      <xdr:colOff>609600</xdr:colOff>
      <xdr:row>86</xdr:row>
      <xdr:rowOff>65532</xdr:rowOff>
    </xdr:to>
    <xdr:sp macro="" textlink="">
      <xdr:nvSpPr>
        <xdr:cNvPr id="272" name="円/楕円 271"/>
        <xdr:cNvSpPr/>
      </xdr:nvSpPr>
      <xdr:spPr>
        <a:xfrm>
          <a:off x="169672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31259</xdr:rowOff>
    </xdr:from>
    <xdr:ext cx="762000" cy="259045"/>
    <xdr:sp macro="" textlink="">
      <xdr:nvSpPr>
        <xdr:cNvPr id="273" name="給与水準   （国との比較）該当値テキスト"/>
        <xdr:cNvSpPr txBox="1"/>
      </xdr:nvSpPr>
      <xdr:spPr>
        <a:xfrm>
          <a:off x="17106900" y="1460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4" name="円/楕円 273"/>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64788</xdr:rowOff>
    </xdr:from>
    <xdr:ext cx="736600" cy="259045"/>
    <xdr:sp macro="" textlink="">
      <xdr:nvSpPr>
        <xdr:cNvPr id="275" name="テキスト ボックス 274"/>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16763</xdr:rowOff>
    </xdr:from>
    <xdr:to>
      <xdr:col>22</xdr:col>
      <xdr:colOff>254000</xdr:colOff>
      <xdr:row>88</xdr:row>
      <xdr:rowOff>118363</xdr:rowOff>
    </xdr:to>
    <xdr:sp macro="" textlink="">
      <xdr:nvSpPr>
        <xdr:cNvPr id="276" name="円/楕円 275"/>
        <xdr:cNvSpPr/>
      </xdr:nvSpPr>
      <xdr:spPr>
        <a:xfrm>
          <a:off x="15240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103140</xdr:rowOff>
    </xdr:from>
    <xdr:ext cx="762000" cy="259045"/>
    <xdr:sp macro="" textlink="">
      <xdr:nvSpPr>
        <xdr:cNvPr id="277" name="テキスト ボックス 276"/>
        <xdr:cNvSpPr txBox="1"/>
      </xdr:nvSpPr>
      <xdr:spPr>
        <a:xfrm>
          <a:off x="14909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159258</xdr:rowOff>
    </xdr:from>
    <xdr:to>
      <xdr:col>21</xdr:col>
      <xdr:colOff>50800</xdr:colOff>
      <xdr:row>88</xdr:row>
      <xdr:rowOff>89408</xdr:rowOff>
    </xdr:to>
    <xdr:sp macro="" textlink="">
      <xdr:nvSpPr>
        <xdr:cNvPr id="278" name="円/楕円 277"/>
        <xdr:cNvSpPr/>
      </xdr:nvSpPr>
      <xdr:spPr>
        <a:xfrm>
          <a:off x="14351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74185</xdr:rowOff>
    </xdr:from>
    <xdr:ext cx="762000" cy="259045"/>
    <xdr:sp macro="" textlink="">
      <xdr:nvSpPr>
        <xdr:cNvPr id="279" name="テキスト ボックス 278"/>
        <xdr:cNvSpPr txBox="1"/>
      </xdr:nvSpPr>
      <xdr:spPr>
        <a:xfrm>
          <a:off x="14020800" y="151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80" name="円/楕円 279"/>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40657</xdr:rowOff>
    </xdr:from>
    <xdr:ext cx="762000" cy="259045"/>
    <xdr:sp macro="" textlink="">
      <xdr:nvSpPr>
        <xdr:cNvPr id="281" name="テキスト ボックス 280"/>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17</a:t>
          </a:r>
          <a:r>
            <a:rPr kumimoji="1" lang="ja-JP" altLang="en-US" sz="1200">
              <a:latin typeface="ＭＳ Ｐゴシック"/>
            </a:rPr>
            <a:t>～</a:t>
          </a:r>
          <a:r>
            <a:rPr kumimoji="1" lang="en-US" altLang="ja-JP" sz="1200">
              <a:latin typeface="ＭＳ Ｐゴシック"/>
            </a:rPr>
            <a:t>20</a:t>
          </a:r>
          <a:r>
            <a:rPr kumimoji="1" lang="ja-JP" altLang="en-US" sz="1200">
              <a:latin typeface="ＭＳ Ｐゴシック"/>
            </a:rPr>
            <a:t>年度までの間、定年退職者分について不補充としていた経緯もあり、集中改革プラン（平成</a:t>
          </a:r>
          <a:r>
            <a:rPr kumimoji="1" lang="en-US" altLang="ja-JP" sz="1200">
              <a:latin typeface="ＭＳ Ｐゴシック"/>
            </a:rPr>
            <a:t>17</a:t>
          </a:r>
          <a:r>
            <a:rPr kumimoji="1" lang="ja-JP" altLang="en-US" sz="1200">
              <a:latin typeface="ＭＳ Ｐゴシック"/>
            </a:rPr>
            <a:t>～</a:t>
          </a:r>
          <a:r>
            <a:rPr kumimoji="1" lang="en-US" altLang="ja-JP" sz="1200">
              <a:latin typeface="ＭＳ Ｐゴシック"/>
            </a:rPr>
            <a:t>21</a:t>
          </a:r>
          <a:r>
            <a:rPr kumimoji="1" lang="ja-JP" altLang="en-US" sz="1200">
              <a:latin typeface="ＭＳ Ｐゴシック"/>
            </a:rPr>
            <a:t>年度）の計画値を上回るペースで職員数が減少してきたが、平成</a:t>
          </a:r>
          <a:r>
            <a:rPr kumimoji="1" lang="en-US" altLang="ja-JP" sz="1200">
              <a:latin typeface="ＭＳ Ｐゴシック"/>
            </a:rPr>
            <a:t>21</a:t>
          </a:r>
          <a:r>
            <a:rPr kumimoji="1" lang="ja-JP" altLang="en-US" sz="1200">
              <a:latin typeface="ＭＳ Ｐゴシック"/>
            </a:rPr>
            <a:t>年度以降は毎年度</a:t>
          </a:r>
          <a:r>
            <a:rPr kumimoji="1" lang="en-US" altLang="ja-JP" sz="1200">
              <a:latin typeface="ＭＳ Ｐゴシック"/>
            </a:rPr>
            <a:t>5</a:t>
          </a:r>
          <a:r>
            <a:rPr kumimoji="1" lang="ja-JP" altLang="en-US" sz="1200">
              <a:latin typeface="ＭＳ Ｐゴシック"/>
            </a:rPr>
            <a:t>名程度の新規採用を行っており、また近年は</a:t>
          </a:r>
          <a:r>
            <a:rPr kumimoji="1" lang="en-US" altLang="ja-JP" sz="1200">
              <a:latin typeface="ＭＳ Ｐゴシック"/>
            </a:rPr>
            <a:t>10</a:t>
          </a:r>
          <a:r>
            <a:rPr kumimoji="1" lang="ja-JP" altLang="en-US" sz="1200">
              <a:latin typeface="ＭＳ Ｐゴシック"/>
            </a:rPr>
            <a:t>名弱の採用を行いつつ定年退職者の再任用も開始していることから、職員数は徐々に増加していく見通しである。</a:t>
          </a:r>
        </a:p>
        <a:p>
          <a:r>
            <a:rPr kumimoji="1" lang="ja-JP" altLang="en-US" sz="1200">
              <a:latin typeface="ＭＳ Ｐゴシック"/>
            </a:rPr>
            <a:t>　依然として類似団体平均に比べ職員数が少ない状況にあることから、行政サービスの低下につながることが無いよう、今後も適正な人員配置や指定管理者制度等の導入により適切な定員管理に努めたい。</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3" name="直線コネクタ 312"/>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4"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5" name="直線コネクタ 314"/>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6"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7" name="直線コネクタ 316"/>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104926</xdr:rowOff>
    </xdr:from>
    <xdr:to>
      <xdr:col>24</xdr:col>
      <xdr:colOff>558800</xdr:colOff>
      <xdr:row>59</xdr:row>
      <xdr:rowOff>106075</xdr:rowOff>
    </xdr:to>
    <xdr:cxnSp macro="">
      <xdr:nvCxnSpPr>
        <xdr:cNvPr id="318" name="直線コネクタ 317"/>
        <xdr:cNvCxnSpPr/>
      </xdr:nvCxnSpPr>
      <xdr:spPr>
        <a:xfrm>
          <a:off x="16179800" y="10220476"/>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6186</xdr:rowOff>
    </xdr:from>
    <xdr:ext cx="762000" cy="259045"/>
    <xdr:sp macro="" textlink="">
      <xdr:nvSpPr>
        <xdr:cNvPr id="319"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0" name="フローチャート : 判断 319"/>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53219</xdr:rowOff>
    </xdr:from>
    <xdr:to>
      <xdr:col>23</xdr:col>
      <xdr:colOff>406400</xdr:colOff>
      <xdr:row>59</xdr:row>
      <xdr:rowOff>104926</xdr:rowOff>
    </xdr:to>
    <xdr:cxnSp macro="">
      <xdr:nvCxnSpPr>
        <xdr:cNvPr id="321" name="直線コネクタ 320"/>
        <xdr:cNvCxnSpPr/>
      </xdr:nvCxnSpPr>
      <xdr:spPr>
        <a:xfrm>
          <a:off x="15290800" y="1016876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2" name="フローチャート : 判断 321"/>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115889</xdr:rowOff>
    </xdr:from>
    <xdr:ext cx="736600" cy="259045"/>
    <xdr:sp macro="" textlink="">
      <xdr:nvSpPr>
        <xdr:cNvPr id="323" name="テキスト ボックス 322"/>
        <xdr:cNvSpPr txBox="1"/>
      </xdr:nvSpPr>
      <xdr:spPr>
        <a:xfrm>
          <a:off x="15798800" y="1057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149981</xdr:rowOff>
    </xdr:from>
    <xdr:to>
      <xdr:col>22</xdr:col>
      <xdr:colOff>203200</xdr:colOff>
      <xdr:row>59</xdr:row>
      <xdr:rowOff>53219</xdr:rowOff>
    </xdr:to>
    <xdr:cxnSp macro="">
      <xdr:nvCxnSpPr>
        <xdr:cNvPr id="324" name="直線コネクタ 323"/>
        <xdr:cNvCxnSpPr/>
      </xdr:nvCxnSpPr>
      <xdr:spPr>
        <a:xfrm>
          <a:off x="14401800" y="10094081"/>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5" name="フローチャート : 判断 324"/>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107846</xdr:rowOff>
    </xdr:from>
    <xdr:ext cx="762000" cy="259045"/>
    <xdr:sp macro="" textlink="">
      <xdr:nvSpPr>
        <xdr:cNvPr id="326" name="テキスト ボックス 325"/>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132745</xdr:rowOff>
    </xdr:from>
    <xdr:to>
      <xdr:col>21</xdr:col>
      <xdr:colOff>0</xdr:colOff>
      <xdr:row>58</xdr:row>
      <xdr:rowOff>149981</xdr:rowOff>
    </xdr:to>
    <xdr:cxnSp macro="">
      <xdr:nvCxnSpPr>
        <xdr:cNvPr id="327" name="直線コネクタ 326"/>
        <xdr:cNvCxnSpPr/>
      </xdr:nvCxnSpPr>
      <xdr:spPr>
        <a:xfrm>
          <a:off x="13512800" y="1007684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28" name="フローチャート : 判断 327"/>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89461</xdr:rowOff>
    </xdr:from>
    <xdr:ext cx="762000" cy="259045"/>
    <xdr:sp macro="" textlink="">
      <xdr:nvSpPr>
        <xdr:cNvPr id="329" name="テキスト ボックス 328"/>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0" name="フローチャート : 判断 329"/>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166447</xdr:rowOff>
    </xdr:from>
    <xdr:ext cx="762000" cy="259045"/>
    <xdr:sp macro="" textlink="">
      <xdr:nvSpPr>
        <xdr:cNvPr id="331" name="テキスト ボックス 330"/>
        <xdr:cNvSpPr txBox="1"/>
      </xdr:nvSpPr>
      <xdr:spPr>
        <a:xfrm>
          <a:off x="13131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55275</xdr:rowOff>
    </xdr:from>
    <xdr:to>
      <xdr:col>24</xdr:col>
      <xdr:colOff>609600</xdr:colOff>
      <xdr:row>59</xdr:row>
      <xdr:rowOff>156875</xdr:rowOff>
    </xdr:to>
    <xdr:sp macro="" textlink="">
      <xdr:nvSpPr>
        <xdr:cNvPr id="337" name="円/楕円 336"/>
        <xdr:cNvSpPr/>
      </xdr:nvSpPr>
      <xdr:spPr>
        <a:xfrm>
          <a:off x="16967200" y="1017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71802</xdr:rowOff>
    </xdr:from>
    <xdr:ext cx="762000" cy="259045"/>
    <xdr:sp macro="" textlink="">
      <xdr:nvSpPr>
        <xdr:cNvPr id="338" name="定員管理の状況該当値テキスト"/>
        <xdr:cNvSpPr txBox="1"/>
      </xdr:nvSpPr>
      <xdr:spPr>
        <a:xfrm>
          <a:off x="17106900" y="1001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54126</xdr:rowOff>
    </xdr:from>
    <xdr:to>
      <xdr:col>23</xdr:col>
      <xdr:colOff>457200</xdr:colOff>
      <xdr:row>59</xdr:row>
      <xdr:rowOff>155726</xdr:rowOff>
    </xdr:to>
    <xdr:sp macro="" textlink="">
      <xdr:nvSpPr>
        <xdr:cNvPr id="339" name="円/楕円 338"/>
        <xdr:cNvSpPr/>
      </xdr:nvSpPr>
      <xdr:spPr>
        <a:xfrm>
          <a:off x="16129000" y="101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165903</xdr:rowOff>
    </xdr:from>
    <xdr:ext cx="736600" cy="259045"/>
    <xdr:sp macro="" textlink="">
      <xdr:nvSpPr>
        <xdr:cNvPr id="340" name="テキスト ボックス 339"/>
        <xdr:cNvSpPr txBox="1"/>
      </xdr:nvSpPr>
      <xdr:spPr>
        <a:xfrm>
          <a:off x="15798800" y="99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2419</xdr:rowOff>
    </xdr:from>
    <xdr:to>
      <xdr:col>22</xdr:col>
      <xdr:colOff>254000</xdr:colOff>
      <xdr:row>59</xdr:row>
      <xdr:rowOff>104019</xdr:rowOff>
    </xdr:to>
    <xdr:sp macro="" textlink="">
      <xdr:nvSpPr>
        <xdr:cNvPr id="341" name="円/楕円 340"/>
        <xdr:cNvSpPr/>
      </xdr:nvSpPr>
      <xdr:spPr>
        <a:xfrm>
          <a:off x="15240000" y="1011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114196</xdr:rowOff>
    </xdr:from>
    <xdr:ext cx="762000" cy="259045"/>
    <xdr:sp macro="" textlink="">
      <xdr:nvSpPr>
        <xdr:cNvPr id="342" name="テキスト ボックス 341"/>
        <xdr:cNvSpPr txBox="1"/>
      </xdr:nvSpPr>
      <xdr:spPr>
        <a:xfrm>
          <a:off x="14909800" y="988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99181</xdr:rowOff>
    </xdr:from>
    <xdr:to>
      <xdr:col>21</xdr:col>
      <xdr:colOff>50800</xdr:colOff>
      <xdr:row>59</xdr:row>
      <xdr:rowOff>29331</xdr:rowOff>
    </xdr:to>
    <xdr:sp macro="" textlink="">
      <xdr:nvSpPr>
        <xdr:cNvPr id="343" name="円/楕円 342"/>
        <xdr:cNvSpPr/>
      </xdr:nvSpPr>
      <xdr:spPr>
        <a:xfrm>
          <a:off x="14351000" y="1004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39508</xdr:rowOff>
    </xdr:from>
    <xdr:ext cx="762000" cy="259045"/>
    <xdr:sp macro="" textlink="">
      <xdr:nvSpPr>
        <xdr:cNvPr id="344" name="テキスト ボックス 343"/>
        <xdr:cNvSpPr txBox="1"/>
      </xdr:nvSpPr>
      <xdr:spPr>
        <a:xfrm>
          <a:off x="14020800" y="981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81945</xdr:rowOff>
    </xdr:from>
    <xdr:to>
      <xdr:col>19</xdr:col>
      <xdr:colOff>533400</xdr:colOff>
      <xdr:row>59</xdr:row>
      <xdr:rowOff>12095</xdr:rowOff>
    </xdr:to>
    <xdr:sp macro="" textlink="">
      <xdr:nvSpPr>
        <xdr:cNvPr id="345" name="円/楕円 344"/>
        <xdr:cNvSpPr/>
      </xdr:nvSpPr>
      <xdr:spPr>
        <a:xfrm>
          <a:off x="13462000" y="1002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22272</xdr:rowOff>
    </xdr:from>
    <xdr:ext cx="762000" cy="259045"/>
    <xdr:sp macro="" textlink="">
      <xdr:nvSpPr>
        <xdr:cNvPr id="346" name="テキスト ボックス 345"/>
        <xdr:cNvSpPr txBox="1"/>
      </xdr:nvSpPr>
      <xdr:spPr>
        <a:xfrm>
          <a:off x="13131800" y="979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過去の起債事業抑制の効果もあり公債費が減少していることから、前年度に引き続き類似団体平均を下回っており良好な状態にある。</a:t>
          </a:r>
        </a:p>
        <a:p>
          <a:r>
            <a:rPr kumimoji="1" lang="ja-JP" altLang="en-US" sz="1200">
              <a:latin typeface="ＭＳ Ｐゴシック"/>
            </a:rPr>
            <a:t>　しがしながら、各公営企業会計の起債償還に係る繰出しの増（特に下水道事業の伸びが大きい）や過疎地域指定に伴う過疎対策事業債の活用などにより、</a:t>
          </a:r>
          <a:r>
            <a:rPr kumimoji="1" lang="en-US" altLang="ja-JP" sz="1200">
              <a:latin typeface="ＭＳ Ｐゴシック"/>
            </a:rPr>
            <a:t>28</a:t>
          </a:r>
          <a:r>
            <a:rPr kumimoji="1" lang="ja-JP" altLang="en-US" sz="1200">
              <a:latin typeface="ＭＳ Ｐゴシック"/>
            </a:rPr>
            <a:t>年度以降公債費の増加が見込まれていることから、その動向に注視しながらプライマリーバランスのとれた財政運営を行う必要がある。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76" name="直線コネクタ 375"/>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77"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78" name="直線コネクタ 377"/>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79"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0" name="直線コネクタ 379"/>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124037</xdr:rowOff>
    </xdr:from>
    <xdr:to>
      <xdr:col>24</xdr:col>
      <xdr:colOff>558800</xdr:colOff>
      <xdr:row>39</xdr:row>
      <xdr:rowOff>16933</xdr:rowOff>
    </xdr:to>
    <xdr:cxnSp macro="">
      <xdr:nvCxnSpPr>
        <xdr:cNvPr id="381" name="直線コネクタ 380"/>
        <xdr:cNvCxnSpPr/>
      </xdr:nvCxnSpPr>
      <xdr:spPr>
        <a:xfrm flipV="1">
          <a:off x="16179800" y="663913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3" name="フローチャート :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16933</xdr:rowOff>
    </xdr:from>
    <xdr:to>
      <xdr:col>23</xdr:col>
      <xdr:colOff>406400</xdr:colOff>
      <xdr:row>39</xdr:row>
      <xdr:rowOff>73237</xdr:rowOff>
    </xdr:to>
    <xdr:cxnSp macro="">
      <xdr:nvCxnSpPr>
        <xdr:cNvPr id="384" name="直線コネクタ 383"/>
        <xdr:cNvCxnSpPr/>
      </xdr:nvCxnSpPr>
      <xdr:spPr>
        <a:xfrm flipV="1">
          <a:off x="15290800" y="67034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5" name="フローチャート : 判断 384"/>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132944</xdr:rowOff>
    </xdr:from>
    <xdr:ext cx="736600" cy="259045"/>
    <xdr:sp macro="" textlink="">
      <xdr:nvSpPr>
        <xdr:cNvPr id="386" name="テキスト ボックス 385"/>
        <xdr:cNvSpPr txBox="1"/>
      </xdr:nvSpPr>
      <xdr:spPr>
        <a:xfrm>
          <a:off x="15798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73237</xdr:rowOff>
    </xdr:from>
    <xdr:to>
      <xdr:col>22</xdr:col>
      <xdr:colOff>203200</xdr:colOff>
      <xdr:row>39</xdr:row>
      <xdr:rowOff>161713</xdr:rowOff>
    </xdr:to>
    <xdr:cxnSp macro="">
      <xdr:nvCxnSpPr>
        <xdr:cNvPr id="387" name="直線コネクタ 386"/>
        <xdr:cNvCxnSpPr/>
      </xdr:nvCxnSpPr>
      <xdr:spPr>
        <a:xfrm flipV="1">
          <a:off x="14401800" y="67597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88" name="フローチャート : 判断 387"/>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25840</xdr:rowOff>
    </xdr:from>
    <xdr:ext cx="762000" cy="259045"/>
    <xdr:sp macro="" textlink="">
      <xdr:nvSpPr>
        <xdr:cNvPr id="389" name="テキスト ボックス 388"/>
        <xdr:cNvSpPr txBox="1"/>
      </xdr:nvSpPr>
      <xdr:spPr>
        <a:xfrm>
          <a:off x="149098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161713</xdr:rowOff>
    </xdr:from>
    <xdr:to>
      <xdr:col>21</xdr:col>
      <xdr:colOff>0</xdr:colOff>
      <xdr:row>40</xdr:row>
      <xdr:rowOff>102870</xdr:rowOff>
    </xdr:to>
    <xdr:cxnSp macro="">
      <xdr:nvCxnSpPr>
        <xdr:cNvPr id="390" name="直線コネクタ 389"/>
        <xdr:cNvCxnSpPr/>
      </xdr:nvCxnSpPr>
      <xdr:spPr>
        <a:xfrm flipV="1">
          <a:off x="13512800" y="684826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1" name="フローチャート : 判断 390"/>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122360</xdr:rowOff>
    </xdr:from>
    <xdr:ext cx="762000" cy="259045"/>
    <xdr:sp macro="" textlink="">
      <xdr:nvSpPr>
        <xdr:cNvPr id="392" name="テキスト ボックス 391"/>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3" name="フローチャート : 判断 392"/>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39387</xdr:rowOff>
    </xdr:from>
    <xdr:ext cx="762000" cy="259045"/>
    <xdr:sp macro="" textlink="">
      <xdr:nvSpPr>
        <xdr:cNvPr id="394" name="テキスト ボックス 393"/>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73237</xdr:rowOff>
    </xdr:from>
    <xdr:to>
      <xdr:col>24</xdr:col>
      <xdr:colOff>609600</xdr:colOff>
      <xdr:row>39</xdr:row>
      <xdr:rowOff>3387</xdr:rowOff>
    </xdr:to>
    <xdr:sp macro="" textlink="">
      <xdr:nvSpPr>
        <xdr:cNvPr id="400" name="円/楕円 399"/>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89764</xdr:rowOff>
    </xdr:from>
    <xdr:ext cx="762000" cy="259045"/>
    <xdr:sp macro="" textlink="">
      <xdr:nvSpPr>
        <xdr:cNvPr id="401" name="公債費負担の状況該当値テキスト"/>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137583</xdr:rowOff>
    </xdr:from>
    <xdr:to>
      <xdr:col>23</xdr:col>
      <xdr:colOff>457200</xdr:colOff>
      <xdr:row>39</xdr:row>
      <xdr:rowOff>67733</xdr:rowOff>
    </xdr:to>
    <xdr:sp macro="" textlink="">
      <xdr:nvSpPr>
        <xdr:cNvPr id="402" name="円/楕円 401"/>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77910</xdr:rowOff>
    </xdr:from>
    <xdr:ext cx="736600" cy="259045"/>
    <xdr:sp macro="" textlink="">
      <xdr:nvSpPr>
        <xdr:cNvPr id="403" name="テキスト ボックス 402"/>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22437</xdr:rowOff>
    </xdr:from>
    <xdr:to>
      <xdr:col>22</xdr:col>
      <xdr:colOff>254000</xdr:colOff>
      <xdr:row>39</xdr:row>
      <xdr:rowOff>124037</xdr:rowOff>
    </xdr:to>
    <xdr:sp macro="" textlink="">
      <xdr:nvSpPr>
        <xdr:cNvPr id="404" name="円/楕円 403"/>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134214</xdr:rowOff>
    </xdr:from>
    <xdr:ext cx="762000" cy="259045"/>
    <xdr:sp macro="" textlink="">
      <xdr:nvSpPr>
        <xdr:cNvPr id="405" name="テキスト ボックス 404"/>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110913</xdr:rowOff>
    </xdr:from>
    <xdr:to>
      <xdr:col>21</xdr:col>
      <xdr:colOff>50800</xdr:colOff>
      <xdr:row>40</xdr:row>
      <xdr:rowOff>41063</xdr:rowOff>
    </xdr:to>
    <xdr:sp macro="" textlink="">
      <xdr:nvSpPr>
        <xdr:cNvPr id="406" name="円/楕円 405"/>
        <xdr:cNvSpPr/>
      </xdr:nvSpPr>
      <xdr:spPr>
        <a:xfrm>
          <a:off x="14351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51240</xdr:rowOff>
    </xdr:from>
    <xdr:ext cx="762000" cy="259045"/>
    <xdr:sp macro="" textlink="">
      <xdr:nvSpPr>
        <xdr:cNvPr id="407" name="テキスト ボックス 406"/>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52070</xdr:rowOff>
    </xdr:from>
    <xdr:to>
      <xdr:col>19</xdr:col>
      <xdr:colOff>533400</xdr:colOff>
      <xdr:row>40</xdr:row>
      <xdr:rowOff>153670</xdr:rowOff>
    </xdr:to>
    <xdr:sp macro="" textlink="">
      <xdr:nvSpPr>
        <xdr:cNvPr id="408" name="円/楕円 407"/>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163847</xdr:rowOff>
    </xdr:from>
    <xdr:ext cx="762000" cy="259045"/>
    <xdr:sp macro="" textlink="">
      <xdr:nvSpPr>
        <xdr:cNvPr id="409" name="テキスト ボックス 408"/>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将来負担比率については、類似団体平均に比べ高い水準で推移しているものの、平成</a:t>
          </a:r>
          <a:r>
            <a:rPr kumimoji="1" lang="en-US" altLang="ja-JP" sz="1200">
              <a:latin typeface="ＭＳ Ｐゴシック"/>
            </a:rPr>
            <a:t>25</a:t>
          </a:r>
          <a:r>
            <a:rPr kumimoji="1" lang="ja-JP" altLang="en-US" sz="1200">
              <a:latin typeface="ＭＳ Ｐゴシック"/>
            </a:rPr>
            <a:t>年度に比べ、</a:t>
          </a:r>
          <a:r>
            <a:rPr kumimoji="1" lang="en-US" altLang="ja-JP" sz="1200">
              <a:latin typeface="ＭＳ Ｐゴシック"/>
            </a:rPr>
            <a:t>3.4</a:t>
          </a:r>
          <a:r>
            <a:rPr kumimoji="1" lang="ja-JP" altLang="en-US" sz="1200">
              <a:latin typeface="ＭＳ Ｐゴシック"/>
            </a:rPr>
            <a:t>ポイント減少となっており、引き続き減少傾向を維持している。</a:t>
          </a:r>
        </a:p>
        <a:p>
          <a:r>
            <a:rPr kumimoji="1" lang="ja-JP" altLang="en-US" sz="1200">
              <a:latin typeface="ＭＳ Ｐゴシック"/>
            </a:rPr>
            <a:t>　これは将来負担額となる地方債現在高が対前年度比約</a:t>
          </a:r>
          <a:r>
            <a:rPr kumimoji="1" lang="en-US" altLang="ja-JP" sz="1200">
              <a:latin typeface="ＭＳ Ｐゴシック"/>
            </a:rPr>
            <a:t>81,500</a:t>
          </a:r>
          <a:r>
            <a:rPr kumimoji="1" lang="ja-JP" altLang="en-US" sz="1200">
              <a:latin typeface="ＭＳ Ｐゴシック"/>
            </a:rPr>
            <a:t>千円減少したほか、財政調整基金等の充当可能基金が対前年度比約</a:t>
          </a:r>
          <a:r>
            <a:rPr kumimoji="1" lang="en-US" altLang="ja-JP" sz="1200">
              <a:latin typeface="ＭＳ Ｐゴシック"/>
            </a:rPr>
            <a:t>98,000</a:t>
          </a:r>
          <a:r>
            <a:rPr kumimoji="1" lang="ja-JP" altLang="en-US" sz="1200">
              <a:latin typeface="ＭＳ Ｐゴシック"/>
            </a:rPr>
            <a:t>千円増加したこと等が主な要因であると思われる。</a:t>
          </a:r>
        </a:p>
        <a:p>
          <a:r>
            <a:rPr kumimoji="1" lang="ja-JP" altLang="en-US" sz="1200">
              <a:latin typeface="ＭＳ Ｐゴシック"/>
            </a:rPr>
            <a:t>　今後も事業の必要性、優先順位を考慮しながら事業を取捨選択し、将来の負担を軽減できるよう努める。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36" name="直線コネクタ 435"/>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37"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38" name="直線コネクタ 437"/>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104597</xdr:rowOff>
    </xdr:from>
    <xdr:to>
      <xdr:col>24</xdr:col>
      <xdr:colOff>558800</xdr:colOff>
      <xdr:row>16</xdr:row>
      <xdr:rowOff>121006</xdr:rowOff>
    </xdr:to>
    <xdr:cxnSp macro="">
      <xdr:nvCxnSpPr>
        <xdr:cNvPr id="441" name="直線コネクタ 440"/>
        <xdr:cNvCxnSpPr/>
      </xdr:nvCxnSpPr>
      <xdr:spPr>
        <a:xfrm flipV="1">
          <a:off x="16179800" y="2847797"/>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105681</xdr:rowOff>
    </xdr:from>
    <xdr:ext cx="762000" cy="259045"/>
    <xdr:sp macro="" textlink="">
      <xdr:nvSpPr>
        <xdr:cNvPr id="442" name="将来負担の状況平均値テキスト"/>
        <xdr:cNvSpPr txBox="1"/>
      </xdr:nvSpPr>
      <xdr:spPr>
        <a:xfrm>
          <a:off x="17106900" y="2505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3" name="フローチャート : 判断 442"/>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121006</xdr:rowOff>
    </xdr:from>
    <xdr:to>
      <xdr:col>23</xdr:col>
      <xdr:colOff>406400</xdr:colOff>
      <xdr:row>17</xdr:row>
      <xdr:rowOff>6020</xdr:rowOff>
    </xdr:to>
    <xdr:cxnSp macro="">
      <xdr:nvCxnSpPr>
        <xdr:cNvPr id="444" name="直線コネクタ 443"/>
        <xdr:cNvCxnSpPr/>
      </xdr:nvCxnSpPr>
      <xdr:spPr>
        <a:xfrm flipV="1">
          <a:off x="15290800" y="2864206"/>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5" name="フローチャート : 判断 444"/>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46" name="テキスト ボックス 445"/>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6020</xdr:rowOff>
    </xdr:from>
    <xdr:to>
      <xdr:col>22</xdr:col>
      <xdr:colOff>203200</xdr:colOff>
      <xdr:row>17</xdr:row>
      <xdr:rowOff>6502</xdr:rowOff>
    </xdr:to>
    <xdr:cxnSp macro="">
      <xdr:nvCxnSpPr>
        <xdr:cNvPr id="447" name="直線コネクタ 446"/>
        <xdr:cNvCxnSpPr/>
      </xdr:nvCxnSpPr>
      <xdr:spPr>
        <a:xfrm flipV="1">
          <a:off x="14401800" y="2920670"/>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140792</xdr:rowOff>
    </xdr:from>
    <xdr:to>
      <xdr:col>22</xdr:col>
      <xdr:colOff>254000</xdr:colOff>
      <xdr:row>16</xdr:row>
      <xdr:rowOff>70942</xdr:rowOff>
    </xdr:to>
    <xdr:sp macro="" textlink="">
      <xdr:nvSpPr>
        <xdr:cNvPr id="448" name="フローチャート : 判断 447"/>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81119</xdr:rowOff>
    </xdr:from>
    <xdr:ext cx="762000" cy="259045"/>
    <xdr:sp macro="" textlink="">
      <xdr:nvSpPr>
        <xdr:cNvPr id="449" name="テキスト ボックス 448"/>
        <xdr:cNvSpPr txBox="1"/>
      </xdr:nvSpPr>
      <xdr:spPr>
        <a:xfrm>
          <a:off x="14909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6502</xdr:rowOff>
    </xdr:from>
    <xdr:to>
      <xdr:col>21</xdr:col>
      <xdr:colOff>0</xdr:colOff>
      <xdr:row>17</xdr:row>
      <xdr:rowOff>10363</xdr:rowOff>
    </xdr:to>
    <xdr:cxnSp macro="">
      <xdr:nvCxnSpPr>
        <xdr:cNvPr id="450" name="直線コネクタ 449"/>
        <xdr:cNvCxnSpPr/>
      </xdr:nvCxnSpPr>
      <xdr:spPr>
        <a:xfrm flipV="1">
          <a:off x="13512800" y="2921152"/>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18085</xdr:rowOff>
    </xdr:from>
    <xdr:to>
      <xdr:col>21</xdr:col>
      <xdr:colOff>50800</xdr:colOff>
      <xdr:row>16</xdr:row>
      <xdr:rowOff>119685</xdr:rowOff>
    </xdr:to>
    <xdr:sp macro="" textlink="">
      <xdr:nvSpPr>
        <xdr:cNvPr id="451" name="フローチャート : 判断 450"/>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129862</xdr:rowOff>
    </xdr:from>
    <xdr:ext cx="762000" cy="259045"/>
    <xdr:sp macro="" textlink="">
      <xdr:nvSpPr>
        <xdr:cNvPr id="452" name="テキスト ボックス 451"/>
        <xdr:cNvSpPr txBox="1"/>
      </xdr:nvSpPr>
      <xdr:spPr>
        <a:xfrm>
          <a:off x="14020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53" name="フローチャート : 判断 452"/>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136618</xdr:rowOff>
    </xdr:from>
    <xdr:ext cx="762000" cy="259045"/>
    <xdr:sp macro="" textlink="">
      <xdr:nvSpPr>
        <xdr:cNvPr id="454" name="テキスト ボックス 453"/>
        <xdr:cNvSpPr txBox="1"/>
      </xdr:nvSpPr>
      <xdr:spPr>
        <a:xfrm>
          <a:off x="13131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53797</xdr:rowOff>
    </xdr:from>
    <xdr:to>
      <xdr:col>24</xdr:col>
      <xdr:colOff>609600</xdr:colOff>
      <xdr:row>16</xdr:row>
      <xdr:rowOff>155397</xdr:rowOff>
    </xdr:to>
    <xdr:sp macro="" textlink="">
      <xdr:nvSpPr>
        <xdr:cNvPr id="460" name="円/楕円 459"/>
        <xdr:cNvSpPr/>
      </xdr:nvSpPr>
      <xdr:spPr>
        <a:xfrm>
          <a:off x="16967200" y="27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25874</xdr:rowOff>
    </xdr:from>
    <xdr:ext cx="762000" cy="259045"/>
    <xdr:sp macro="" textlink="">
      <xdr:nvSpPr>
        <xdr:cNvPr id="461" name="将来負担の状況該当値テキスト"/>
        <xdr:cNvSpPr txBox="1"/>
      </xdr:nvSpPr>
      <xdr:spPr>
        <a:xfrm>
          <a:off x="17106900" y="276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70206</xdr:rowOff>
    </xdr:from>
    <xdr:to>
      <xdr:col>23</xdr:col>
      <xdr:colOff>457200</xdr:colOff>
      <xdr:row>17</xdr:row>
      <xdr:rowOff>356</xdr:rowOff>
    </xdr:to>
    <xdr:sp macro="" textlink="">
      <xdr:nvSpPr>
        <xdr:cNvPr id="462" name="円/楕円 461"/>
        <xdr:cNvSpPr/>
      </xdr:nvSpPr>
      <xdr:spPr>
        <a:xfrm>
          <a:off x="16129000" y="28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156583</xdr:rowOff>
    </xdr:from>
    <xdr:ext cx="736600" cy="259045"/>
    <xdr:sp macro="" textlink="">
      <xdr:nvSpPr>
        <xdr:cNvPr id="463" name="テキスト ボックス 462"/>
        <xdr:cNvSpPr txBox="1"/>
      </xdr:nvSpPr>
      <xdr:spPr>
        <a:xfrm>
          <a:off x="15798800" y="2899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126670</xdr:rowOff>
    </xdr:from>
    <xdr:to>
      <xdr:col>22</xdr:col>
      <xdr:colOff>254000</xdr:colOff>
      <xdr:row>17</xdr:row>
      <xdr:rowOff>56820</xdr:rowOff>
    </xdr:to>
    <xdr:sp macro="" textlink="">
      <xdr:nvSpPr>
        <xdr:cNvPr id="464" name="円/楕円 463"/>
        <xdr:cNvSpPr/>
      </xdr:nvSpPr>
      <xdr:spPr>
        <a:xfrm>
          <a:off x="15240000" y="286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41597</xdr:rowOff>
    </xdr:from>
    <xdr:ext cx="762000" cy="259045"/>
    <xdr:sp macro="" textlink="">
      <xdr:nvSpPr>
        <xdr:cNvPr id="465" name="テキスト ボックス 464"/>
        <xdr:cNvSpPr txBox="1"/>
      </xdr:nvSpPr>
      <xdr:spPr>
        <a:xfrm>
          <a:off x="14909800" y="295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127152</xdr:rowOff>
    </xdr:from>
    <xdr:to>
      <xdr:col>21</xdr:col>
      <xdr:colOff>50800</xdr:colOff>
      <xdr:row>17</xdr:row>
      <xdr:rowOff>57302</xdr:rowOff>
    </xdr:to>
    <xdr:sp macro="" textlink="">
      <xdr:nvSpPr>
        <xdr:cNvPr id="466" name="円/楕円 465"/>
        <xdr:cNvSpPr/>
      </xdr:nvSpPr>
      <xdr:spPr>
        <a:xfrm>
          <a:off x="14351000" y="28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42079</xdr:rowOff>
    </xdr:from>
    <xdr:ext cx="762000" cy="259045"/>
    <xdr:sp macro="" textlink="">
      <xdr:nvSpPr>
        <xdr:cNvPr id="467" name="テキスト ボックス 466"/>
        <xdr:cNvSpPr txBox="1"/>
      </xdr:nvSpPr>
      <xdr:spPr>
        <a:xfrm>
          <a:off x="14020800" y="29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131013</xdr:rowOff>
    </xdr:from>
    <xdr:to>
      <xdr:col>19</xdr:col>
      <xdr:colOff>533400</xdr:colOff>
      <xdr:row>17</xdr:row>
      <xdr:rowOff>61163</xdr:rowOff>
    </xdr:to>
    <xdr:sp macro="" textlink="">
      <xdr:nvSpPr>
        <xdr:cNvPr id="468" name="円/楕円 467"/>
        <xdr:cNvSpPr/>
      </xdr:nvSpPr>
      <xdr:spPr>
        <a:xfrm>
          <a:off x="13462000" y="28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45940</xdr:rowOff>
    </xdr:from>
    <xdr:ext cx="762000" cy="259045"/>
    <xdr:sp macro="" textlink="">
      <xdr:nvSpPr>
        <xdr:cNvPr id="469" name="テキスト ボックス 468"/>
        <xdr:cNvSpPr txBox="1"/>
      </xdr:nvSpPr>
      <xdr:spPr>
        <a:xfrm>
          <a:off x="13131800" y="29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11,984
11,966
217.09
6,567,098
6,461,538
90,797
4,080,933
5,300,940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82.2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類似団体平均比較ではこれまで同様、人口</a:t>
          </a:r>
          <a:r>
            <a:rPr kumimoji="1" lang="en-US" altLang="ja-JP" sz="1100">
              <a:latin typeface="ＭＳ Ｐゴシック"/>
            </a:rPr>
            <a:t>1,000</a:t>
          </a:r>
          <a:r>
            <a:rPr kumimoji="1" lang="ja-JP" altLang="en-US" sz="1100">
              <a:latin typeface="ＭＳ Ｐゴシック"/>
            </a:rPr>
            <a:t>人当たりの職員数及び全体の経常収支比率は下回っている状態が続いている。　また人件費総額でも前年度に比べ約</a:t>
          </a:r>
          <a:r>
            <a:rPr kumimoji="1" lang="en-US" altLang="ja-JP" sz="1100">
              <a:latin typeface="ＭＳ Ｐゴシック"/>
            </a:rPr>
            <a:t>1,500</a:t>
          </a:r>
          <a:r>
            <a:rPr kumimoji="1" lang="ja-JP" altLang="en-US" sz="1100">
              <a:latin typeface="ＭＳ Ｐゴシック"/>
            </a:rPr>
            <a:t>千円程度減少しているところである。</a:t>
          </a:r>
          <a:endParaRPr kumimoji="1" lang="en-US" altLang="ja-JP" sz="1100">
            <a:latin typeface="ＭＳ Ｐゴシック"/>
          </a:endParaRPr>
        </a:p>
        <a:p>
          <a:r>
            <a:rPr kumimoji="1" lang="ja-JP" altLang="en-US" sz="1100">
              <a:latin typeface="ＭＳ Ｐゴシック"/>
            </a:rPr>
            <a:t>　しかしながら人件費に係る経常収支比率はほぼ類似団体平均並みに留まる傾向が続いており、今後も人件費は大きな割合を占めるものと見込まれていることから、より適正な人員配置や再任用制度の運用、指定管理者制度の活用等を検討し、できる限りのコスト削減に努めたい。</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37</xdr:row>
      <xdr:rowOff>138430</xdr:rowOff>
    </xdr:to>
    <xdr:cxnSp macro="">
      <xdr:nvCxnSpPr>
        <xdr:cNvPr id="64" name="直線コネクタ 63"/>
        <xdr:cNvCxnSpPr/>
      </xdr:nvCxnSpPr>
      <xdr:spPr>
        <a:xfrm>
          <a:off x="3987800" y="6482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74947</xdr:rowOff>
    </xdr:from>
    <xdr:ext cx="762000" cy="259045"/>
    <xdr:sp macro="" textlink="">
      <xdr:nvSpPr>
        <xdr:cNvPr id="65"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37</xdr:row>
      <xdr:rowOff>138430</xdr:rowOff>
    </xdr:to>
    <xdr:cxnSp macro="">
      <xdr:nvCxnSpPr>
        <xdr:cNvPr id="67" name="直線コネクタ 66"/>
        <xdr:cNvCxnSpPr/>
      </xdr:nvCxnSpPr>
      <xdr:spPr>
        <a:xfrm>
          <a:off x="3098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5097</xdr:rowOff>
    </xdr:from>
    <xdr:ext cx="736600" cy="259045"/>
    <xdr:sp macro="" textlink="">
      <xdr:nvSpPr>
        <xdr:cNvPr id="69" name="テキスト ボックス 68"/>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38</xdr:row>
      <xdr:rowOff>104140</xdr:rowOff>
    </xdr:to>
    <xdr:cxnSp macro="">
      <xdr:nvCxnSpPr>
        <xdr:cNvPr id="70" name="直線コネクタ 69"/>
        <xdr:cNvCxnSpPr/>
      </xdr:nvCxnSpPr>
      <xdr:spPr>
        <a:xfrm flipV="1">
          <a:off x="2209800" y="64592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72" name="テキスト ボックス 71"/>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73660</xdr:rowOff>
    </xdr:from>
    <xdr:to>
      <xdr:col>3</xdr:col>
      <xdr:colOff>142875</xdr:colOff>
      <xdr:row>38</xdr:row>
      <xdr:rowOff>104140</xdr:rowOff>
    </xdr:to>
    <xdr:cxnSp macro="">
      <xdr:nvCxnSpPr>
        <xdr:cNvPr id="73" name="直線コネクタ 72"/>
        <xdr:cNvCxnSpPr/>
      </xdr:nvCxnSpPr>
      <xdr:spPr>
        <a:xfrm>
          <a:off x="1320800" y="658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104157</xdr:rowOff>
    </xdr:from>
    <xdr:ext cx="762000" cy="259045"/>
    <xdr:sp macro="" textlink="">
      <xdr:nvSpPr>
        <xdr:cNvPr id="75" name="テキスト ボックス 74"/>
        <xdr:cNvSpPr txBox="1"/>
      </xdr:nvSpPr>
      <xdr:spPr>
        <a:xfrm>
          <a:off x="1828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88917</xdr:rowOff>
    </xdr:from>
    <xdr:ext cx="762000" cy="259045"/>
    <xdr:sp macro="" textlink="">
      <xdr:nvSpPr>
        <xdr:cNvPr id="77" name="テキスト ボックス 76"/>
        <xdr:cNvSpPr txBox="1"/>
      </xdr:nvSpPr>
      <xdr:spPr>
        <a:xfrm>
          <a:off x="939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3" name="円/楕円 82"/>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104157</xdr:rowOff>
    </xdr:from>
    <xdr:ext cx="762000" cy="259045"/>
    <xdr:sp macro="" textlink="">
      <xdr:nvSpPr>
        <xdr:cNvPr id="84" name="人件費該当値テキスト"/>
        <xdr:cNvSpPr txBox="1"/>
      </xdr:nvSpPr>
      <xdr:spPr>
        <a:xfrm>
          <a:off x="4914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5" name="円/楕円 84"/>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6" name="テキスト ボックス 85"/>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7" name="円/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5097</xdr:rowOff>
    </xdr:from>
    <xdr:ext cx="762000" cy="259045"/>
    <xdr:sp macro="" textlink="">
      <xdr:nvSpPr>
        <xdr:cNvPr id="88" name="テキスト ボックス 87"/>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53340</xdr:rowOff>
    </xdr:from>
    <xdr:to>
      <xdr:col>3</xdr:col>
      <xdr:colOff>193675</xdr:colOff>
      <xdr:row>38</xdr:row>
      <xdr:rowOff>154940</xdr:rowOff>
    </xdr:to>
    <xdr:sp macro="" textlink="">
      <xdr:nvSpPr>
        <xdr:cNvPr id="89" name="円/楕円 88"/>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139717</xdr:rowOff>
    </xdr:from>
    <xdr:ext cx="762000" cy="259045"/>
    <xdr:sp macro="" textlink="">
      <xdr:nvSpPr>
        <xdr:cNvPr id="90" name="テキスト ボックス 89"/>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91" name="円/楕円 90"/>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92" name="テキスト ボックス 91"/>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物件費に係る経常収支比率は前年度より</a:t>
          </a:r>
          <a:r>
            <a:rPr kumimoji="1" lang="en-US" altLang="ja-JP" sz="1200">
              <a:latin typeface="ＭＳ Ｐゴシック"/>
            </a:rPr>
            <a:t>0.2</a:t>
          </a:r>
          <a:r>
            <a:rPr kumimoji="1" lang="ja-JP" altLang="en-US" sz="1200">
              <a:latin typeface="ＭＳ Ｐゴシック"/>
            </a:rPr>
            <a:t>％高くなっており、物件費総額でも前年度より</a:t>
          </a:r>
          <a:r>
            <a:rPr kumimoji="1" lang="en-US" altLang="ja-JP" sz="1200">
              <a:latin typeface="ＭＳ Ｐゴシック"/>
            </a:rPr>
            <a:t>16,000</a:t>
          </a:r>
          <a:r>
            <a:rPr kumimoji="1" lang="ja-JP" altLang="en-US" sz="1200">
              <a:latin typeface="ＭＳ Ｐゴシック"/>
            </a:rPr>
            <a:t>千円程度増となっている。</a:t>
          </a:r>
        </a:p>
        <a:p>
          <a:r>
            <a:rPr kumimoji="1" lang="ja-JP" altLang="en-US" sz="1200">
              <a:latin typeface="ＭＳ Ｐゴシック"/>
            </a:rPr>
            <a:t>　経常収支比率は平成</a:t>
          </a:r>
          <a:r>
            <a:rPr kumimoji="1" lang="en-US" altLang="ja-JP" sz="1200">
              <a:latin typeface="ＭＳ Ｐゴシック"/>
            </a:rPr>
            <a:t>25</a:t>
          </a:r>
          <a:r>
            <a:rPr kumimoji="1" lang="ja-JP" altLang="en-US" sz="1200">
              <a:latin typeface="ＭＳ Ｐゴシック"/>
            </a:rPr>
            <a:t>年度と同様に類似団体の中で最も低い状態ではあるが、委託職員に係る人件費の増や、専門的かつ細分化した業務に対応するために増加する外部委託経費など、今後も物件費を増大させる要因が数多くあるため、引き続き経費削減に努めていかなければならない。</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170434</xdr:rowOff>
    </xdr:from>
    <xdr:to>
      <xdr:col>24</xdr:col>
      <xdr:colOff>31750</xdr:colOff>
      <xdr:row>21</xdr:row>
      <xdr:rowOff>42418</xdr:rowOff>
    </xdr:to>
    <xdr:cxnSp macro="">
      <xdr:nvCxnSpPr>
        <xdr:cNvPr id="118" name="直線コネクタ 117"/>
        <xdr:cNvCxnSpPr/>
      </xdr:nvCxnSpPr>
      <xdr:spPr>
        <a:xfrm flipV="1">
          <a:off x="16510000" y="239928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14495</xdr:rowOff>
    </xdr:from>
    <xdr:ext cx="762000" cy="259045"/>
    <xdr:sp macro="" textlink="">
      <xdr:nvSpPr>
        <xdr:cNvPr id="119" name="物件費最小値テキスト"/>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42418</xdr:rowOff>
    </xdr:from>
    <xdr:to>
      <xdr:col>24</xdr:col>
      <xdr:colOff>120650</xdr:colOff>
      <xdr:row>21</xdr:row>
      <xdr:rowOff>42418</xdr:rowOff>
    </xdr:to>
    <xdr:cxnSp macro="">
      <xdr:nvCxnSpPr>
        <xdr:cNvPr id="120" name="直線コネクタ 119"/>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85361</xdr:rowOff>
    </xdr:from>
    <xdr:ext cx="762000" cy="259045"/>
    <xdr:sp macro="" textlink="">
      <xdr:nvSpPr>
        <xdr:cNvPr id="121"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170434</xdr:rowOff>
    </xdr:from>
    <xdr:to>
      <xdr:col>24</xdr:col>
      <xdr:colOff>120650</xdr:colOff>
      <xdr:row>13</xdr:row>
      <xdr:rowOff>170434</xdr:rowOff>
    </xdr:to>
    <xdr:cxnSp macro="">
      <xdr:nvCxnSpPr>
        <xdr:cNvPr id="122" name="直線コネクタ 121"/>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152146</xdr:rowOff>
    </xdr:from>
    <xdr:to>
      <xdr:col>24</xdr:col>
      <xdr:colOff>31750</xdr:colOff>
      <xdr:row>13</xdr:row>
      <xdr:rowOff>170434</xdr:rowOff>
    </xdr:to>
    <xdr:cxnSp macro="">
      <xdr:nvCxnSpPr>
        <xdr:cNvPr id="123" name="直線コネクタ 122"/>
        <xdr:cNvCxnSpPr/>
      </xdr:nvCxnSpPr>
      <xdr:spPr>
        <a:xfrm>
          <a:off x="15671800" y="23809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271</xdr:rowOff>
    </xdr:from>
    <xdr:ext cx="762000" cy="259045"/>
    <xdr:sp macro="" textlink="">
      <xdr:nvSpPr>
        <xdr:cNvPr id="124" name="物件費平均値テキスト"/>
        <xdr:cNvSpPr txBox="1"/>
      </xdr:nvSpPr>
      <xdr:spPr>
        <a:xfrm>
          <a:off x="16598900" y="291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28194</xdr:rowOff>
    </xdr:from>
    <xdr:to>
      <xdr:col>24</xdr:col>
      <xdr:colOff>82550</xdr:colOff>
      <xdr:row>17</xdr:row>
      <xdr:rowOff>129794</xdr:rowOff>
    </xdr:to>
    <xdr:sp macro="" textlink="">
      <xdr:nvSpPr>
        <xdr:cNvPr id="125" name="フローチャート : 判断 124"/>
        <xdr:cNvSpPr/>
      </xdr:nvSpPr>
      <xdr:spPr>
        <a:xfrm>
          <a:off x="16459200" y="294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115570</xdr:rowOff>
    </xdr:from>
    <xdr:to>
      <xdr:col>22</xdr:col>
      <xdr:colOff>565150</xdr:colOff>
      <xdr:row>13</xdr:row>
      <xdr:rowOff>152146</xdr:rowOff>
    </xdr:to>
    <xdr:cxnSp macro="">
      <xdr:nvCxnSpPr>
        <xdr:cNvPr id="126" name="直線コネクタ 125"/>
        <xdr:cNvCxnSpPr/>
      </xdr:nvCxnSpPr>
      <xdr:spPr>
        <a:xfrm>
          <a:off x="14782800" y="23444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117348</xdr:rowOff>
    </xdr:from>
    <xdr:to>
      <xdr:col>22</xdr:col>
      <xdr:colOff>615950</xdr:colOff>
      <xdr:row>17</xdr:row>
      <xdr:rowOff>47498</xdr:rowOff>
    </xdr:to>
    <xdr:sp macro="" textlink="">
      <xdr:nvSpPr>
        <xdr:cNvPr id="127" name="フローチャート : 判断 126"/>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32275</xdr:rowOff>
    </xdr:from>
    <xdr:ext cx="736600" cy="259045"/>
    <xdr:sp macro="" textlink="">
      <xdr:nvSpPr>
        <xdr:cNvPr id="128" name="テキスト ボックス 127"/>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88138</xdr:rowOff>
    </xdr:from>
    <xdr:to>
      <xdr:col>21</xdr:col>
      <xdr:colOff>361950</xdr:colOff>
      <xdr:row>13</xdr:row>
      <xdr:rowOff>115570</xdr:rowOff>
    </xdr:to>
    <xdr:cxnSp macro="">
      <xdr:nvCxnSpPr>
        <xdr:cNvPr id="129" name="直線コネクタ 128"/>
        <xdr:cNvCxnSpPr/>
      </xdr:nvCxnSpPr>
      <xdr:spPr>
        <a:xfrm>
          <a:off x="13893800" y="23169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30" name="フローチャート : 判断 129"/>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1" name="テキスト ボックス 130"/>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122428</xdr:rowOff>
    </xdr:from>
    <xdr:to>
      <xdr:col>20</xdr:col>
      <xdr:colOff>158750</xdr:colOff>
      <xdr:row>13</xdr:row>
      <xdr:rowOff>88138</xdr:rowOff>
    </xdr:to>
    <xdr:cxnSp macro="">
      <xdr:nvCxnSpPr>
        <xdr:cNvPr id="132" name="直線コネクタ 131"/>
        <xdr:cNvCxnSpPr/>
      </xdr:nvCxnSpPr>
      <xdr:spPr>
        <a:xfrm>
          <a:off x="13004800" y="217982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44196</xdr:rowOff>
    </xdr:from>
    <xdr:to>
      <xdr:col>20</xdr:col>
      <xdr:colOff>209550</xdr:colOff>
      <xdr:row>16</xdr:row>
      <xdr:rowOff>145796</xdr:rowOff>
    </xdr:to>
    <xdr:sp macro="" textlink="">
      <xdr:nvSpPr>
        <xdr:cNvPr id="133" name="フローチャート : 判断 132"/>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130573</xdr:rowOff>
    </xdr:from>
    <xdr:ext cx="762000" cy="259045"/>
    <xdr:sp macro="" textlink="">
      <xdr:nvSpPr>
        <xdr:cNvPr id="134" name="テキスト ボックス 133"/>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5" name="フローチャート : 判断 134"/>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11701</xdr:rowOff>
    </xdr:from>
    <xdr:ext cx="762000" cy="259045"/>
    <xdr:sp macro="" textlink="">
      <xdr:nvSpPr>
        <xdr:cNvPr id="136" name="テキスト ボックス 135"/>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119634</xdr:rowOff>
    </xdr:from>
    <xdr:to>
      <xdr:col>24</xdr:col>
      <xdr:colOff>82550</xdr:colOff>
      <xdr:row>14</xdr:row>
      <xdr:rowOff>49784</xdr:rowOff>
    </xdr:to>
    <xdr:sp macro="" textlink="">
      <xdr:nvSpPr>
        <xdr:cNvPr id="142" name="円/楕円 141"/>
        <xdr:cNvSpPr/>
      </xdr:nvSpPr>
      <xdr:spPr>
        <a:xfrm>
          <a:off x="164592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28211</xdr:rowOff>
    </xdr:from>
    <xdr:ext cx="762000" cy="259045"/>
    <xdr:sp macro="" textlink="">
      <xdr:nvSpPr>
        <xdr:cNvPr id="143" name="物件費該当値テキスト"/>
        <xdr:cNvSpPr txBox="1"/>
      </xdr:nvSpPr>
      <xdr:spPr>
        <a:xfrm>
          <a:off x="16598900" y="22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101346</xdr:rowOff>
    </xdr:from>
    <xdr:to>
      <xdr:col>22</xdr:col>
      <xdr:colOff>615950</xdr:colOff>
      <xdr:row>14</xdr:row>
      <xdr:rowOff>31496</xdr:rowOff>
    </xdr:to>
    <xdr:sp macro="" textlink="">
      <xdr:nvSpPr>
        <xdr:cNvPr id="144" name="円/楕円 143"/>
        <xdr:cNvSpPr/>
      </xdr:nvSpPr>
      <xdr:spPr>
        <a:xfrm>
          <a:off x="15621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41673</xdr:rowOff>
    </xdr:from>
    <xdr:ext cx="736600" cy="259045"/>
    <xdr:sp macro="" textlink="">
      <xdr:nvSpPr>
        <xdr:cNvPr id="145" name="テキスト ボックス 144"/>
        <xdr:cNvSpPr txBox="1"/>
      </xdr:nvSpPr>
      <xdr:spPr>
        <a:xfrm>
          <a:off x="15290800" y="2099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64770</xdr:rowOff>
    </xdr:from>
    <xdr:to>
      <xdr:col>21</xdr:col>
      <xdr:colOff>412750</xdr:colOff>
      <xdr:row>13</xdr:row>
      <xdr:rowOff>166370</xdr:rowOff>
    </xdr:to>
    <xdr:sp macro="" textlink="">
      <xdr:nvSpPr>
        <xdr:cNvPr id="146" name="円/楕円 145"/>
        <xdr:cNvSpPr/>
      </xdr:nvSpPr>
      <xdr:spPr>
        <a:xfrm>
          <a:off x="14732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5097</xdr:rowOff>
    </xdr:from>
    <xdr:ext cx="762000" cy="259045"/>
    <xdr:sp macro="" textlink="">
      <xdr:nvSpPr>
        <xdr:cNvPr id="147" name="テキスト ボックス 146"/>
        <xdr:cNvSpPr txBox="1"/>
      </xdr:nvSpPr>
      <xdr:spPr>
        <a:xfrm>
          <a:off x="14401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37338</xdr:rowOff>
    </xdr:from>
    <xdr:to>
      <xdr:col>20</xdr:col>
      <xdr:colOff>209550</xdr:colOff>
      <xdr:row>13</xdr:row>
      <xdr:rowOff>138938</xdr:rowOff>
    </xdr:to>
    <xdr:sp macro="" textlink="">
      <xdr:nvSpPr>
        <xdr:cNvPr id="148" name="円/楕円 147"/>
        <xdr:cNvSpPr/>
      </xdr:nvSpPr>
      <xdr:spPr>
        <a:xfrm>
          <a:off x="13843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149115</xdr:rowOff>
    </xdr:from>
    <xdr:ext cx="762000" cy="259045"/>
    <xdr:sp macro="" textlink="">
      <xdr:nvSpPr>
        <xdr:cNvPr id="149" name="テキスト ボックス 148"/>
        <xdr:cNvSpPr txBox="1"/>
      </xdr:nvSpPr>
      <xdr:spPr>
        <a:xfrm>
          <a:off x="13512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71628</xdr:rowOff>
    </xdr:from>
    <xdr:to>
      <xdr:col>19</xdr:col>
      <xdr:colOff>6350</xdr:colOff>
      <xdr:row>13</xdr:row>
      <xdr:rowOff>1778</xdr:rowOff>
    </xdr:to>
    <xdr:sp macro="" textlink="">
      <xdr:nvSpPr>
        <xdr:cNvPr id="150" name="円/楕円 149"/>
        <xdr:cNvSpPr/>
      </xdr:nvSpPr>
      <xdr:spPr>
        <a:xfrm>
          <a:off x="12954000" y="21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11955</xdr:rowOff>
    </xdr:from>
    <xdr:ext cx="762000" cy="259045"/>
    <xdr:sp macro="" textlink="">
      <xdr:nvSpPr>
        <xdr:cNvPr id="151" name="テキスト ボックス 150"/>
        <xdr:cNvSpPr txBox="1"/>
      </xdr:nvSpPr>
      <xdr:spPr>
        <a:xfrm>
          <a:off x="12623800" y="189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24</a:t>
          </a:r>
          <a:r>
            <a:rPr kumimoji="1" lang="ja-JP" altLang="en-US" sz="1200">
              <a:latin typeface="ＭＳ Ｐゴシック"/>
            </a:rPr>
            <a:t>年度に一時、類似団体平均より低い水準を示したが、平成</a:t>
          </a:r>
          <a:r>
            <a:rPr kumimoji="1" lang="en-US" altLang="ja-JP" sz="1200">
              <a:latin typeface="ＭＳ Ｐゴシック"/>
            </a:rPr>
            <a:t>25</a:t>
          </a:r>
          <a:r>
            <a:rPr kumimoji="1" lang="ja-JP" altLang="en-US" sz="1200">
              <a:latin typeface="ＭＳ Ｐゴシック"/>
            </a:rPr>
            <a:t>年度以降は再び高い状態へ戻る結果となっている。</a:t>
          </a:r>
        </a:p>
        <a:p>
          <a:r>
            <a:rPr kumimoji="1" lang="ja-JP" altLang="en-US" sz="1200">
              <a:latin typeface="ＭＳ Ｐゴシック"/>
            </a:rPr>
            <a:t>　扶助費総額でも前年度に比べ約</a:t>
          </a:r>
          <a:r>
            <a:rPr kumimoji="1" lang="en-US" altLang="ja-JP" sz="1200">
              <a:latin typeface="ＭＳ Ｐゴシック"/>
            </a:rPr>
            <a:t>60,000</a:t>
          </a:r>
          <a:r>
            <a:rPr kumimoji="1" lang="ja-JP" altLang="en-US" sz="1200">
              <a:latin typeface="ＭＳ Ｐゴシック"/>
            </a:rPr>
            <a:t>千円増加しており、主な要因は障害者福祉費の自然増となっている。今後も扶助費の増は避けられない情勢であるが、その中にあっても必要経費と住民サービスとの費用対効果を見極めたうえで事業を実施していきたい。</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79" name="直線コネクタ 178"/>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0"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1" name="直線コネクタ 180"/>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2"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3" name="直線コネクタ 182"/>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50800</xdr:rowOff>
    </xdr:to>
    <xdr:cxnSp macro="">
      <xdr:nvCxnSpPr>
        <xdr:cNvPr id="184" name="直線コネクタ 183"/>
        <xdr:cNvCxnSpPr/>
      </xdr:nvCxnSpPr>
      <xdr:spPr>
        <a:xfrm flipV="1">
          <a:off x="3987800" y="9632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5"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6" name="フローチャート :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56</xdr:row>
      <xdr:rowOff>50800</xdr:rowOff>
    </xdr:to>
    <xdr:cxnSp macro="">
      <xdr:nvCxnSpPr>
        <xdr:cNvPr id="187" name="直線コネクタ 186"/>
        <xdr:cNvCxnSpPr/>
      </xdr:nvCxnSpPr>
      <xdr:spPr>
        <a:xfrm>
          <a:off x="3098800" y="9518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88" name="フローチャート : 判断 187"/>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89" name="テキスト ボックス 188"/>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56</xdr:row>
      <xdr:rowOff>12700</xdr:rowOff>
    </xdr:to>
    <xdr:cxnSp macro="">
      <xdr:nvCxnSpPr>
        <xdr:cNvPr id="190" name="直線コネクタ 189"/>
        <xdr:cNvCxnSpPr/>
      </xdr:nvCxnSpPr>
      <xdr:spPr>
        <a:xfrm flipV="1">
          <a:off x="2209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1" name="フローチャート :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56</xdr:row>
      <xdr:rowOff>12700</xdr:rowOff>
    </xdr:to>
    <xdr:cxnSp macro="">
      <xdr:nvCxnSpPr>
        <xdr:cNvPr id="193" name="直線コネクタ 192"/>
        <xdr:cNvCxnSpPr/>
      </xdr:nvCxnSpPr>
      <xdr:spPr>
        <a:xfrm>
          <a:off x="1320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4" name="フローチャート :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195" name="テキスト ボックス 194"/>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6" name="フローチャート : 判断 195"/>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7" name="テキスト ボックス 196"/>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152400</xdr:rowOff>
    </xdr:from>
    <xdr:to>
      <xdr:col>7</xdr:col>
      <xdr:colOff>66675</xdr:colOff>
      <xdr:row>56</xdr:row>
      <xdr:rowOff>82550</xdr:rowOff>
    </xdr:to>
    <xdr:sp macro="" textlink="">
      <xdr:nvSpPr>
        <xdr:cNvPr id="203" name="円/楕円 202"/>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124477</xdr:rowOff>
    </xdr:from>
    <xdr:ext cx="762000" cy="259045"/>
    <xdr:sp macro="" textlink="">
      <xdr:nvSpPr>
        <xdr:cNvPr id="204" name="扶助費該当値テキスト"/>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5" name="円/楕円 204"/>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206" name="テキスト ボックス 205"/>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07" name="円/楕円 206"/>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208" name="テキスト ボックス 20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09" name="円/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0" name="テキスト ボックス 20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1" name="円/楕円 210"/>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12" name="テキスト ボックス 211"/>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維持補修費等に係る決算額は除排雪経費の増などにより、前年度に比べ</a:t>
          </a:r>
          <a:r>
            <a:rPr kumimoji="1" lang="en-US" altLang="ja-JP" sz="1200">
              <a:latin typeface="ＭＳ Ｐゴシック"/>
            </a:rPr>
            <a:t>16,000</a:t>
          </a:r>
          <a:r>
            <a:rPr kumimoji="1" lang="ja-JP" altLang="en-US" sz="1200">
              <a:latin typeface="ＭＳ Ｐゴシック"/>
            </a:rPr>
            <a:t>千円程度増加しており、経常収支比率も前年度より</a:t>
          </a:r>
          <a:r>
            <a:rPr kumimoji="1" lang="en-US" altLang="ja-JP" sz="1200">
              <a:latin typeface="ＭＳ Ｐゴシック"/>
            </a:rPr>
            <a:t>0.8</a:t>
          </a:r>
          <a:r>
            <a:rPr kumimoji="1" lang="ja-JP" altLang="en-US" sz="1200">
              <a:latin typeface="ＭＳ Ｐゴシック"/>
            </a:rPr>
            <a:t>％増加している。</a:t>
          </a:r>
        </a:p>
        <a:p>
          <a:r>
            <a:rPr kumimoji="1" lang="ja-JP" altLang="en-US" sz="1200">
              <a:latin typeface="ＭＳ Ｐゴシック"/>
            </a:rPr>
            <a:t>　また、介護保険特別会計や後期高齢者医療特別会計、各種下水道事業特別会計等への繰出金についても増加傾向にあり、決算額ベースで約</a:t>
          </a:r>
          <a:r>
            <a:rPr kumimoji="1" lang="en-US" altLang="ja-JP" sz="1200">
              <a:latin typeface="ＭＳ Ｐゴシック"/>
            </a:rPr>
            <a:t>31,000</a:t>
          </a:r>
          <a:r>
            <a:rPr kumimoji="1" lang="ja-JP" altLang="en-US" sz="1200">
              <a:latin typeface="ＭＳ Ｐゴシック"/>
            </a:rPr>
            <a:t>千円の増となっていることから、特に公営企業会計にあっては独立採算の原則に基づいた収入確保や適切な会計処理を求めながら繰出金を精査していく必要がある。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0" name="直線コネクタ 239"/>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2" name="直線コネクタ 24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3"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4" name="直線コネクタ 243"/>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157480</xdr:rowOff>
    </xdr:to>
    <xdr:cxnSp macro="">
      <xdr:nvCxnSpPr>
        <xdr:cNvPr id="245" name="直線コネクタ 244"/>
        <xdr:cNvCxnSpPr/>
      </xdr:nvCxnSpPr>
      <xdr:spPr>
        <a:xfrm>
          <a:off x="15671800" y="9682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46"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47" name="フローチャート : 判断 24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96520</xdr:rowOff>
    </xdr:to>
    <xdr:cxnSp macro="">
      <xdr:nvCxnSpPr>
        <xdr:cNvPr id="248" name="直線コネクタ 247"/>
        <xdr:cNvCxnSpPr/>
      </xdr:nvCxnSpPr>
      <xdr:spPr>
        <a:xfrm flipV="1">
          <a:off x="14782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49" name="フローチャート : 判断 248"/>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0" name="テキスト ボックス 249"/>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96520</xdr:rowOff>
    </xdr:to>
    <xdr:cxnSp macro="">
      <xdr:nvCxnSpPr>
        <xdr:cNvPr id="251" name="直線コネクタ 250"/>
        <xdr:cNvCxnSpPr/>
      </xdr:nvCxnSpPr>
      <xdr:spPr>
        <a:xfrm>
          <a:off x="13893800" y="95758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2" name="フローチャート : 判断 251"/>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3" name="テキスト ボックス 252"/>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55</xdr:row>
      <xdr:rowOff>146050</xdr:rowOff>
    </xdr:to>
    <xdr:cxnSp macro="">
      <xdr:nvCxnSpPr>
        <xdr:cNvPr id="254" name="直線コネクタ 253"/>
        <xdr:cNvCxnSpPr/>
      </xdr:nvCxnSpPr>
      <xdr:spPr>
        <a:xfrm>
          <a:off x="13004800" y="953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5" name="フローチャート : 判断 254"/>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6" name="テキスト ボックス 255"/>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57" name="フローチャート : 判断 256"/>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58" name="テキスト ボックス 257"/>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64" name="円/楕円 263"/>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78757</xdr:rowOff>
    </xdr:from>
    <xdr:ext cx="762000" cy="259045"/>
    <xdr:sp macro="" textlink="">
      <xdr:nvSpPr>
        <xdr:cNvPr id="265"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66" name="円/楕円 265"/>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67" name="テキスト ボックス 266"/>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68" name="円/楕円 267"/>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69" name="テキスト ボックス 268"/>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0" name="円/楕円 269"/>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1" name="テキスト ボックス 270"/>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2" name="円/楕円 271"/>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3" name="テキスト ボックス 272"/>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補助費等に係る経常収支比率は前年度より</a:t>
          </a:r>
          <a:r>
            <a:rPr kumimoji="1" lang="en-US" altLang="ja-JP" sz="1200">
              <a:latin typeface="ＭＳ Ｐゴシック"/>
            </a:rPr>
            <a:t>0.7</a:t>
          </a:r>
          <a:r>
            <a:rPr kumimoji="1" lang="ja-JP" altLang="en-US" sz="1200">
              <a:latin typeface="ＭＳ Ｐゴシック"/>
            </a:rPr>
            <a:t>％減少したものの、依然として類似団体平均より高い状態で推移している。補助費等の総額でも前年度より約</a:t>
          </a:r>
          <a:r>
            <a:rPr kumimoji="1" lang="en-US" altLang="ja-JP" sz="1200">
              <a:latin typeface="ＭＳ Ｐゴシック"/>
            </a:rPr>
            <a:t>37,000</a:t>
          </a:r>
          <a:r>
            <a:rPr kumimoji="1" lang="ja-JP" altLang="en-US" sz="1200">
              <a:latin typeface="ＭＳ Ｐゴシック"/>
            </a:rPr>
            <a:t>千円減少しており、特に一部事務組合に対する補助が</a:t>
          </a:r>
          <a:r>
            <a:rPr kumimoji="1" lang="en-US" altLang="ja-JP" sz="1200">
              <a:latin typeface="ＭＳ Ｐゴシック"/>
            </a:rPr>
            <a:t>50,000</a:t>
          </a:r>
          <a:r>
            <a:rPr kumimoji="1" lang="ja-JP" altLang="en-US" sz="1200">
              <a:latin typeface="ＭＳ Ｐゴシック"/>
            </a:rPr>
            <a:t>千円以上減少したことが大きな要因となっている。</a:t>
          </a:r>
          <a:endParaRPr kumimoji="1" lang="en-US" altLang="ja-JP" sz="1200">
            <a:latin typeface="ＭＳ Ｐゴシック"/>
          </a:endParaRPr>
        </a:p>
        <a:p>
          <a:r>
            <a:rPr kumimoji="1" lang="ja-JP" altLang="en-US" sz="1200">
              <a:latin typeface="ＭＳ Ｐゴシック"/>
            </a:rPr>
            <a:t>　一方で病院事業を中心とした公営企業会計への補助については補助費に占める割合も大きいことから、今後も独立採算を原則としつつ、公営企業と一般会計双方の財政状況を踏まえながら繰出しを行い、経費の圧縮に努めたい。</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88" name="直線コネクタ 287"/>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89" name="テキスト ボックス 288"/>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0" name="直線コネクタ 289"/>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1" name="テキスト ボックス 290"/>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2" name="直線コネクタ 291"/>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3" name="テキスト ボックス 292"/>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296" name="直線コネクタ 295"/>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297" name="テキスト ボックス 296"/>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0" name="直線コネクタ 299"/>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1" name="テキスト ボックス 300"/>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5" name="直線コネクタ 304"/>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06"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07" name="直線コネクタ 306"/>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08"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09" name="直線コネクタ 308"/>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165100</xdr:rowOff>
    </xdr:from>
    <xdr:to>
      <xdr:col>24</xdr:col>
      <xdr:colOff>31750</xdr:colOff>
      <xdr:row>39</xdr:row>
      <xdr:rowOff>60325</xdr:rowOff>
    </xdr:to>
    <xdr:cxnSp macro="">
      <xdr:nvCxnSpPr>
        <xdr:cNvPr id="310" name="直線コネクタ 309"/>
        <xdr:cNvCxnSpPr/>
      </xdr:nvCxnSpPr>
      <xdr:spPr>
        <a:xfrm flipV="1">
          <a:off x="15671800" y="66802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111777</xdr:rowOff>
    </xdr:from>
    <xdr:ext cx="762000" cy="259045"/>
    <xdr:sp macro="" textlink="">
      <xdr:nvSpPr>
        <xdr:cNvPr id="311" name="補助費等平均値テキスト"/>
        <xdr:cNvSpPr txBox="1"/>
      </xdr:nvSpPr>
      <xdr:spPr>
        <a:xfrm>
          <a:off x="16598900" y="611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2" name="フローチャート : 判断 311"/>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31750</xdr:rowOff>
    </xdr:from>
    <xdr:to>
      <xdr:col>22</xdr:col>
      <xdr:colOff>565150</xdr:colOff>
      <xdr:row>39</xdr:row>
      <xdr:rowOff>60325</xdr:rowOff>
    </xdr:to>
    <xdr:cxnSp macro="">
      <xdr:nvCxnSpPr>
        <xdr:cNvPr id="313" name="直線コネクタ 312"/>
        <xdr:cNvCxnSpPr/>
      </xdr:nvCxnSpPr>
      <xdr:spPr>
        <a:xfrm>
          <a:off x="14782800" y="6375400"/>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4" name="フローチャート : 判断 313"/>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168927</xdr:rowOff>
    </xdr:from>
    <xdr:ext cx="736600" cy="259045"/>
    <xdr:sp macro="" textlink="">
      <xdr:nvSpPr>
        <xdr:cNvPr id="315" name="テキスト ボックス 314"/>
        <xdr:cNvSpPr txBox="1"/>
      </xdr:nvSpPr>
      <xdr:spPr>
        <a:xfrm>
          <a:off x="15290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146050</xdr:rowOff>
    </xdr:from>
    <xdr:to>
      <xdr:col>21</xdr:col>
      <xdr:colOff>361950</xdr:colOff>
      <xdr:row>37</xdr:row>
      <xdr:rowOff>31750</xdr:rowOff>
    </xdr:to>
    <xdr:cxnSp macro="">
      <xdr:nvCxnSpPr>
        <xdr:cNvPr id="316" name="直線コネクタ 315"/>
        <xdr:cNvCxnSpPr/>
      </xdr:nvCxnSpPr>
      <xdr:spPr>
        <a:xfrm>
          <a:off x="13893800" y="631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17" name="フローチャート : 判断 316"/>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159402</xdr:rowOff>
    </xdr:from>
    <xdr:ext cx="762000" cy="259045"/>
    <xdr:sp macro="" textlink="">
      <xdr:nvSpPr>
        <xdr:cNvPr id="318" name="テキスト ボックス 317"/>
        <xdr:cNvSpPr txBox="1"/>
      </xdr:nvSpPr>
      <xdr:spPr>
        <a:xfrm>
          <a:off x="14401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146050</xdr:rowOff>
    </xdr:from>
    <xdr:to>
      <xdr:col>20</xdr:col>
      <xdr:colOff>158750</xdr:colOff>
      <xdr:row>38</xdr:row>
      <xdr:rowOff>41275</xdr:rowOff>
    </xdr:to>
    <xdr:cxnSp macro="">
      <xdr:nvCxnSpPr>
        <xdr:cNvPr id="319" name="直線コネクタ 318"/>
        <xdr:cNvCxnSpPr/>
      </xdr:nvCxnSpPr>
      <xdr:spPr>
        <a:xfrm flipV="1">
          <a:off x="13004800" y="631825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0" name="フローチャート : 判断 319"/>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7002</xdr:rowOff>
    </xdr:from>
    <xdr:ext cx="762000" cy="259045"/>
    <xdr:sp macro="" textlink="">
      <xdr:nvSpPr>
        <xdr:cNvPr id="321" name="テキスト ボックス 320"/>
        <xdr:cNvSpPr txBox="1"/>
      </xdr:nvSpPr>
      <xdr:spPr>
        <a:xfrm>
          <a:off x="13512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2" name="フローチャート : 判断 321"/>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140352</xdr:rowOff>
    </xdr:from>
    <xdr:ext cx="762000" cy="259045"/>
    <xdr:sp macro="" textlink="">
      <xdr:nvSpPr>
        <xdr:cNvPr id="323" name="テキスト ボックス 322"/>
        <xdr:cNvSpPr txBox="1"/>
      </xdr:nvSpPr>
      <xdr:spPr>
        <a:xfrm>
          <a:off x="12623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114300</xdr:rowOff>
    </xdr:from>
    <xdr:to>
      <xdr:col>24</xdr:col>
      <xdr:colOff>82550</xdr:colOff>
      <xdr:row>39</xdr:row>
      <xdr:rowOff>44450</xdr:rowOff>
    </xdr:to>
    <xdr:sp macro="" textlink="">
      <xdr:nvSpPr>
        <xdr:cNvPr id="329" name="円/楕円 328"/>
        <xdr:cNvSpPr/>
      </xdr:nvSpPr>
      <xdr:spPr>
        <a:xfrm>
          <a:off x="16459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86377</xdr:rowOff>
    </xdr:from>
    <xdr:ext cx="762000" cy="259045"/>
    <xdr:sp macro="" textlink="">
      <xdr:nvSpPr>
        <xdr:cNvPr id="330" name="補助費等該当値テキスト"/>
        <xdr:cNvSpPr txBox="1"/>
      </xdr:nvSpPr>
      <xdr:spPr>
        <a:xfrm>
          <a:off x="16598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9525</xdr:rowOff>
    </xdr:from>
    <xdr:to>
      <xdr:col>22</xdr:col>
      <xdr:colOff>615950</xdr:colOff>
      <xdr:row>39</xdr:row>
      <xdr:rowOff>111125</xdr:rowOff>
    </xdr:to>
    <xdr:sp macro="" textlink="">
      <xdr:nvSpPr>
        <xdr:cNvPr id="331" name="円/楕円 330"/>
        <xdr:cNvSpPr/>
      </xdr:nvSpPr>
      <xdr:spPr>
        <a:xfrm>
          <a:off x="156210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95902</xdr:rowOff>
    </xdr:from>
    <xdr:ext cx="736600" cy="259045"/>
    <xdr:sp macro="" textlink="">
      <xdr:nvSpPr>
        <xdr:cNvPr id="332" name="テキスト ボックス 331"/>
        <xdr:cNvSpPr txBox="1"/>
      </xdr:nvSpPr>
      <xdr:spPr>
        <a:xfrm>
          <a:off x="15290800" y="678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152400</xdr:rowOff>
    </xdr:from>
    <xdr:to>
      <xdr:col>21</xdr:col>
      <xdr:colOff>412750</xdr:colOff>
      <xdr:row>37</xdr:row>
      <xdr:rowOff>82550</xdr:rowOff>
    </xdr:to>
    <xdr:sp macro="" textlink="">
      <xdr:nvSpPr>
        <xdr:cNvPr id="333" name="円/楕円 332"/>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67327</xdr:rowOff>
    </xdr:from>
    <xdr:ext cx="762000" cy="259045"/>
    <xdr:sp macro="" textlink="">
      <xdr:nvSpPr>
        <xdr:cNvPr id="334" name="テキスト ボックス 333"/>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95250</xdr:rowOff>
    </xdr:from>
    <xdr:to>
      <xdr:col>20</xdr:col>
      <xdr:colOff>209550</xdr:colOff>
      <xdr:row>37</xdr:row>
      <xdr:rowOff>25400</xdr:rowOff>
    </xdr:to>
    <xdr:sp macro="" textlink="">
      <xdr:nvSpPr>
        <xdr:cNvPr id="335" name="円/楕円 334"/>
        <xdr:cNvSpPr/>
      </xdr:nvSpPr>
      <xdr:spPr>
        <a:xfrm>
          <a:off x="13843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10177</xdr:rowOff>
    </xdr:from>
    <xdr:ext cx="762000" cy="259045"/>
    <xdr:sp macro="" textlink="">
      <xdr:nvSpPr>
        <xdr:cNvPr id="336" name="テキスト ボックス 335"/>
        <xdr:cNvSpPr txBox="1"/>
      </xdr:nvSpPr>
      <xdr:spPr>
        <a:xfrm>
          <a:off x="13512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161925</xdr:rowOff>
    </xdr:from>
    <xdr:to>
      <xdr:col>19</xdr:col>
      <xdr:colOff>6350</xdr:colOff>
      <xdr:row>38</xdr:row>
      <xdr:rowOff>92075</xdr:rowOff>
    </xdr:to>
    <xdr:sp macro="" textlink="">
      <xdr:nvSpPr>
        <xdr:cNvPr id="337" name="円/楕円 336"/>
        <xdr:cNvSpPr/>
      </xdr:nvSpPr>
      <xdr:spPr>
        <a:xfrm>
          <a:off x="12954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76852</xdr:rowOff>
    </xdr:from>
    <xdr:ext cx="762000" cy="259045"/>
    <xdr:sp macro="" textlink="">
      <xdr:nvSpPr>
        <xdr:cNvPr id="338" name="テキスト ボックス 337"/>
        <xdr:cNvSpPr txBox="1"/>
      </xdr:nvSpPr>
      <xdr:spPr>
        <a:xfrm>
          <a:off x="126238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に係る経常収支比率は類似団体平均に比べ低い状態を維持している。普通会計においては臨時財政対策債の発行額が増えているものの、過去に普通建設事業に係る起債事業を抑制してきたこともあり、プライマリーバランスの黒字化を続けてきた結果である。</a:t>
          </a:r>
        </a:p>
        <a:p>
          <a:r>
            <a:rPr kumimoji="1" lang="ja-JP" altLang="en-US" sz="1100">
              <a:latin typeface="ＭＳ Ｐゴシック"/>
            </a:rPr>
            <a:t>　しかしながら、平成</a:t>
          </a:r>
          <a:r>
            <a:rPr kumimoji="1" lang="en-US" altLang="ja-JP" sz="1100">
              <a:latin typeface="ＭＳ Ｐゴシック"/>
            </a:rPr>
            <a:t>22</a:t>
          </a:r>
          <a:r>
            <a:rPr kumimoji="1" lang="ja-JP" altLang="en-US" sz="1100">
              <a:latin typeface="ＭＳ Ｐゴシック"/>
            </a:rPr>
            <a:t>年度から新たに過疎地域指定を受けたことに伴い平成</a:t>
          </a:r>
          <a:r>
            <a:rPr kumimoji="1" lang="en-US" altLang="ja-JP" sz="1100">
              <a:latin typeface="ＭＳ Ｐゴシック"/>
            </a:rPr>
            <a:t>23</a:t>
          </a:r>
          <a:r>
            <a:rPr kumimoji="1" lang="ja-JP" altLang="en-US" sz="1100">
              <a:latin typeface="ＭＳ Ｐゴシック"/>
            </a:rPr>
            <a:t>年度からは過疎対策事業債を活用し始めたことや、下水道事業において年次計画を進行中であること等、町全体としての地方債の発行額が増加しつつあり、</a:t>
          </a:r>
          <a:r>
            <a:rPr kumimoji="1" lang="en-US" altLang="ja-JP" sz="1100">
              <a:latin typeface="ＭＳ Ｐゴシック"/>
            </a:rPr>
            <a:t>28</a:t>
          </a:r>
          <a:r>
            <a:rPr kumimoji="1" lang="ja-JP" altLang="en-US" sz="1100">
              <a:latin typeface="ＭＳ Ｐゴシック"/>
            </a:rPr>
            <a:t>年度以降は徐々に公債費が増加傾向に転じる見通しのため、今後も中長期的なスパンで公債費を注視していく必要がある。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2" name="直線コネクタ 361"/>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3"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4" name="直線コネクタ 363"/>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5"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66" name="直線コネクタ 365"/>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109855</xdr:rowOff>
    </xdr:from>
    <xdr:to>
      <xdr:col>7</xdr:col>
      <xdr:colOff>15875</xdr:colOff>
      <xdr:row>75</xdr:row>
      <xdr:rowOff>138430</xdr:rowOff>
    </xdr:to>
    <xdr:cxnSp macro="">
      <xdr:nvCxnSpPr>
        <xdr:cNvPr id="367" name="直線コネクタ 366"/>
        <xdr:cNvCxnSpPr/>
      </xdr:nvCxnSpPr>
      <xdr:spPr>
        <a:xfrm flipV="1">
          <a:off x="3987800" y="129686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168291</xdr:rowOff>
    </xdr:from>
    <xdr:ext cx="762000" cy="259045"/>
    <xdr:sp macro="" textlink="">
      <xdr:nvSpPr>
        <xdr:cNvPr id="368" name="公債費平均値テキスト"/>
        <xdr:cNvSpPr txBox="1"/>
      </xdr:nvSpPr>
      <xdr:spPr>
        <a:xfrm>
          <a:off x="4914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69" name="フローチャート : 判断 368"/>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138430</xdr:rowOff>
    </xdr:from>
    <xdr:to>
      <xdr:col>5</xdr:col>
      <xdr:colOff>549275</xdr:colOff>
      <xdr:row>75</xdr:row>
      <xdr:rowOff>167005</xdr:rowOff>
    </xdr:to>
    <xdr:cxnSp macro="">
      <xdr:nvCxnSpPr>
        <xdr:cNvPr id="370" name="直線コネクタ 369"/>
        <xdr:cNvCxnSpPr/>
      </xdr:nvCxnSpPr>
      <xdr:spPr>
        <a:xfrm flipV="1">
          <a:off x="3098800" y="129971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1" name="フローチャート : 判断 370"/>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134002</xdr:rowOff>
    </xdr:from>
    <xdr:ext cx="736600" cy="259045"/>
    <xdr:sp macro="" textlink="">
      <xdr:nvSpPr>
        <xdr:cNvPr id="372" name="テキスト ボックス 371"/>
        <xdr:cNvSpPr txBox="1"/>
      </xdr:nvSpPr>
      <xdr:spPr>
        <a:xfrm>
          <a:off x="3606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167005</xdr:rowOff>
    </xdr:from>
    <xdr:to>
      <xdr:col>4</xdr:col>
      <xdr:colOff>346075</xdr:colOff>
      <xdr:row>76</xdr:row>
      <xdr:rowOff>35561</xdr:rowOff>
    </xdr:to>
    <xdr:cxnSp macro="">
      <xdr:nvCxnSpPr>
        <xdr:cNvPr id="373" name="直線コネクタ 372"/>
        <xdr:cNvCxnSpPr/>
      </xdr:nvCxnSpPr>
      <xdr:spPr>
        <a:xfrm flipV="1">
          <a:off x="2209800" y="130257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4" name="フローチャート : 判断 373"/>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8272</xdr:rowOff>
    </xdr:from>
    <xdr:ext cx="762000" cy="259045"/>
    <xdr:sp macro="" textlink="">
      <xdr:nvSpPr>
        <xdr:cNvPr id="375" name="テキスト ボックス 374"/>
        <xdr:cNvSpPr txBox="1"/>
      </xdr:nvSpPr>
      <xdr:spPr>
        <a:xfrm>
          <a:off x="2717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58420</xdr:rowOff>
    </xdr:to>
    <xdr:cxnSp macro="">
      <xdr:nvCxnSpPr>
        <xdr:cNvPr id="376" name="直線コネクタ 375"/>
        <xdr:cNvCxnSpPr/>
      </xdr:nvCxnSpPr>
      <xdr:spPr>
        <a:xfrm flipV="1">
          <a:off x="1320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77" name="フローチャート : 判断 376"/>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31132</xdr:rowOff>
    </xdr:from>
    <xdr:ext cx="762000" cy="259045"/>
    <xdr:sp macro="" textlink="">
      <xdr:nvSpPr>
        <xdr:cNvPr id="378" name="テキスト ボックス 377"/>
        <xdr:cNvSpPr txBox="1"/>
      </xdr:nvSpPr>
      <xdr:spPr>
        <a:xfrm>
          <a:off x="1828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79" name="フローチャート : 判断 378"/>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42563</xdr:rowOff>
    </xdr:from>
    <xdr:ext cx="762000" cy="259045"/>
    <xdr:sp macro="" textlink="">
      <xdr:nvSpPr>
        <xdr:cNvPr id="380" name="テキスト ボックス 379"/>
        <xdr:cNvSpPr txBox="1"/>
      </xdr:nvSpPr>
      <xdr:spPr>
        <a:xfrm>
          <a:off x="939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59055</xdr:rowOff>
    </xdr:from>
    <xdr:to>
      <xdr:col>7</xdr:col>
      <xdr:colOff>66675</xdr:colOff>
      <xdr:row>75</xdr:row>
      <xdr:rowOff>160655</xdr:rowOff>
    </xdr:to>
    <xdr:sp macro="" textlink="">
      <xdr:nvSpPr>
        <xdr:cNvPr id="386" name="円/楕円 385"/>
        <xdr:cNvSpPr/>
      </xdr:nvSpPr>
      <xdr:spPr>
        <a:xfrm>
          <a:off x="47752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75582</xdr:rowOff>
    </xdr:from>
    <xdr:ext cx="762000" cy="259045"/>
    <xdr:sp macro="" textlink="">
      <xdr:nvSpPr>
        <xdr:cNvPr id="387" name="公債費該当値テキスト"/>
        <xdr:cNvSpPr txBox="1"/>
      </xdr:nvSpPr>
      <xdr:spPr>
        <a:xfrm>
          <a:off x="4914900" y="127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88" name="円/楕円 387"/>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89" name="テキスト ボックス 388"/>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116205</xdr:rowOff>
    </xdr:from>
    <xdr:to>
      <xdr:col>4</xdr:col>
      <xdr:colOff>396875</xdr:colOff>
      <xdr:row>76</xdr:row>
      <xdr:rowOff>46355</xdr:rowOff>
    </xdr:to>
    <xdr:sp macro="" textlink="">
      <xdr:nvSpPr>
        <xdr:cNvPr id="390" name="円/楕円 389"/>
        <xdr:cNvSpPr/>
      </xdr:nvSpPr>
      <xdr:spPr>
        <a:xfrm>
          <a:off x="3048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56532</xdr:rowOff>
    </xdr:from>
    <xdr:ext cx="762000" cy="259045"/>
    <xdr:sp macro="" textlink="">
      <xdr:nvSpPr>
        <xdr:cNvPr id="391" name="テキスト ボックス 390"/>
        <xdr:cNvSpPr txBox="1"/>
      </xdr:nvSpPr>
      <xdr:spPr>
        <a:xfrm>
          <a:off x="2717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92" name="円/楕円 391"/>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93" name="テキスト ボックス 392"/>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xdr:rowOff>
    </xdr:from>
    <xdr:to>
      <xdr:col>1</xdr:col>
      <xdr:colOff>676275</xdr:colOff>
      <xdr:row>76</xdr:row>
      <xdr:rowOff>109220</xdr:rowOff>
    </xdr:to>
    <xdr:sp macro="" textlink="">
      <xdr:nvSpPr>
        <xdr:cNvPr id="394" name="円/楕円 393"/>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119397</xdr:rowOff>
    </xdr:from>
    <xdr:ext cx="762000" cy="259045"/>
    <xdr:sp macro="" textlink="">
      <xdr:nvSpPr>
        <xdr:cNvPr id="395" name="テキスト ボックス 394"/>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26</a:t>
          </a:r>
          <a:r>
            <a:rPr kumimoji="1" lang="ja-JP" altLang="en-US" sz="1200">
              <a:latin typeface="ＭＳ Ｐゴシック"/>
            </a:rPr>
            <a:t>年度決算においては、経費別の経常収支比率がほぼ類似団体平均を下回っていることから、全体（公債費除き）の比率としても類似団体平均より低い水準で推移している。</a:t>
          </a:r>
        </a:p>
        <a:p>
          <a:r>
            <a:rPr kumimoji="1" lang="ja-JP" altLang="en-US" sz="1200">
              <a:latin typeface="ＭＳ Ｐゴシック"/>
            </a:rPr>
            <a:t>　今後は類似団体平均より経費が嵩んでいる費目について、より一層の削減をめざし良好な状態を維持できるよう努めたい。</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1" name="直線コネクタ 420"/>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2"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3" name="直線コネクタ 422"/>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4"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5" name="直線コネクタ 424"/>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159004</xdr:rowOff>
    </xdr:from>
    <xdr:to>
      <xdr:col>24</xdr:col>
      <xdr:colOff>31750</xdr:colOff>
      <xdr:row>77</xdr:row>
      <xdr:rowOff>5842</xdr:rowOff>
    </xdr:to>
    <xdr:cxnSp macro="">
      <xdr:nvCxnSpPr>
        <xdr:cNvPr id="426" name="直線コネクタ 425"/>
        <xdr:cNvCxnSpPr/>
      </xdr:nvCxnSpPr>
      <xdr:spPr>
        <a:xfrm>
          <a:off x="15671800" y="131892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27"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28" name="フローチャート : 判断 427"/>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97282</xdr:rowOff>
    </xdr:from>
    <xdr:to>
      <xdr:col>22</xdr:col>
      <xdr:colOff>565150</xdr:colOff>
      <xdr:row>76</xdr:row>
      <xdr:rowOff>159004</xdr:rowOff>
    </xdr:to>
    <xdr:cxnSp macro="">
      <xdr:nvCxnSpPr>
        <xdr:cNvPr id="429" name="直線コネクタ 428"/>
        <xdr:cNvCxnSpPr/>
      </xdr:nvCxnSpPr>
      <xdr:spPr>
        <a:xfrm>
          <a:off x="14782800" y="12956032"/>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0" name="フローチャート : 判断 429"/>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64279</xdr:rowOff>
    </xdr:from>
    <xdr:ext cx="736600" cy="259045"/>
    <xdr:sp macro="" textlink="">
      <xdr:nvSpPr>
        <xdr:cNvPr id="431" name="テキスト ボックス 430"/>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97282</xdr:rowOff>
    </xdr:from>
    <xdr:to>
      <xdr:col>21</xdr:col>
      <xdr:colOff>361950</xdr:colOff>
      <xdr:row>75</xdr:row>
      <xdr:rowOff>101854</xdr:rowOff>
    </xdr:to>
    <xdr:cxnSp macro="">
      <xdr:nvCxnSpPr>
        <xdr:cNvPr id="432" name="直線コネクタ 431"/>
        <xdr:cNvCxnSpPr/>
      </xdr:nvCxnSpPr>
      <xdr:spPr>
        <a:xfrm flipV="1">
          <a:off x="13893800" y="12956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3" name="フローチャート : 判断 432"/>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34" name="テキスト ボックス 433"/>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88138</xdr:rowOff>
    </xdr:from>
    <xdr:to>
      <xdr:col>20</xdr:col>
      <xdr:colOff>158750</xdr:colOff>
      <xdr:row>75</xdr:row>
      <xdr:rowOff>101854</xdr:rowOff>
    </xdr:to>
    <xdr:cxnSp macro="">
      <xdr:nvCxnSpPr>
        <xdr:cNvPr id="435" name="直線コネクタ 434"/>
        <xdr:cNvCxnSpPr/>
      </xdr:nvCxnSpPr>
      <xdr:spPr>
        <a:xfrm>
          <a:off x="13004800" y="12946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6" name="フローチャート : 判断 435"/>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37" name="テキスト ボックス 436"/>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38" name="フローチャート : 判断 437"/>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80281</xdr:rowOff>
    </xdr:from>
    <xdr:ext cx="762000" cy="259045"/>
    <xdr:sp macro="" textlink="">
      <xdr:nvSpPr>
        <xdr:cNvPr id="439" name="テキスト ボックス 438"/>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126492</xdr:rowOff>
    </xdr:from>
    <xdr:to>
      <xdr:col>24</xdr:col>
      <xdr:colOff>82550</xdr:colOff>
      <xdr:row>77</xdr:row>
      <xdr:rowOff>56642</xdr:rowOff>
    </xdr:to>
    <xdr:sp macro="" textlink="">
      <xdr:nvSpPr>
        <xdr:cNvPr id="445" name="円/楕円 444"/>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143019</xdr:rowOff>
    </xdr:from>
    <xdr:ext cx="762000" cy="259045"/>
    <xdr:sp macro="" textlink="">
      <xdr:nvSpPr>
        <xdr:cNvPr id="446" name="公債費以外該当値テキスト"/>
        <xdr:cNvSpPr txBox="1"/>
      </xdr:nvSpPr>
      <xdr:spPr>
        <a:xfrm>
          <a:off x="16598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108204</xdr:rowOff>
    </xdr:from>
    <xdr:to>
      <xdr:col>22</xdr:col>
      <xdr:colOff>615950</xdr:colOff>
      <xdr:row>77</xdr:row>
      <xdr:rowOff>38354</xdr:rowOff>
    </xdr:to>
    <xdr:sp macro="" textlink="">
      <xdr:nvSpPr>
        <xdr:cNvPr id="447" name="円/楕円 446"/>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48531</xdr:rowOff>
    </xdr:from>
    <xdr:ext cx="736600" cy="259045"/>
    <xdr:sp macro="" textlink="">
      <xdr:nvSpPr>
        <xdr:cNvPr id="448" name="テキスト ボックス 447"/>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46482</xdr:rowOff>
    </xdr:from>
    <xdr:to>
      <xdr:col>21</xdr:col>
      <xdr:colOff>412750</xdr:colOff>
      <xdr:row>75</xdr:row>
      <xdr:rowOff>148081</xdr:rowOff>
    </xdr:to>
    <xdr:sp macro="" textlink="">
      <xdr:nvSpPr>
        <xdr:cNvPr id="449" name="円/楕円 448"/>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158259</xdr:rowOff>
    </xdr:from>
    <xdr:ext cx="762000" cy="259045"/>
    <xdr:sp macro="" textlink="">
      <xdr:nvSpPr>
        <xdr:cNvPr id="450" name="テキスト ボックス 449"/>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51054</xdr:rowOff>
    </xdr:from>
    <xdr:to>
      <xdr:col>20</xdr:col>
      <xdr:colOff>209550</xdr:colOff>
      <xdr:row>75</xdr:row>
      <xdr:rowOff>152654</xdr:rowOff>
    </xdr:to>
    <xdr:sp macro="" textlink="">
      <xdr:nvSpPr>
        <xdr:cNvPr id="451" name="円/楕円 450"/>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162831</xdr:rowOff>
    </xdr:from>
    <xdr:ext cx="762000" cy="259045"/>
    <xdr:sp macro="" textlink="">
      <xdr:nvSpPr>
        <xdr:cNvPr id="452" name="テキスト ボックス 451"/>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53" name="円/楕円 452"/>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149115</xdr:rowOff>
    </xdr:from>
    <xdr:ext cx="762000" cy="259045"/>
    <xdr:sp macro="" textlink="">
      <xdr:nvSpPr>
        <xdr:cNvPr id="454" name="テキスト ボックス 453"/>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青森県平内町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82662</xdr:rowOff>
    </xdr:from>
    <xdr:to>
      <xdr:col>4</xdr:col>
      <xdr:colOff>1117600</xdr:colOff>
      <xdr:row>18</xdr:row>
      <xdr:rowOff>144722</xdr:rowOff>
    </xdr:to>
    <xdr:cxnSp macro="">
      <xdr:nvCxnSpPr>
        <xdr:cNvPr id="52" name="直線コネクタ 51"/>
        <xdr:cNvCxnSpPr/>
      </xdr:nvCxnSpPr>
      <xdr:spPr bwMode="auto">
        <a:xfrm flipV="1">
          <a:off x="5003800" y="3216387"/>
          <a:ext cx="647700" cy="62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72774</xdr:rowOff>
    </xdr:from>
    <xdr:ext cx="762000" cy="259045"/>
    <xdr:sp macro="" textlink="">
      <xdr:nvSpPr>
        <xdr:cNvPr id="53" name="人口1人当たり決算額の推移平均値テキスト130"/>
        <xdr:cNvSpPr txBox="1"/>
      </xdr:nvSpPr>
      <xdr:spPr>
        <a:xfrm>
          <a:off x="5740400" y="269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144722</xdr:rowOff>
    </xdr:from>
    <xdr:to>
      <xdr:col>4</xdr:col>
      <xdr:colOff>469900</xdr:colOff>
      <xdr:row>19</xdr:row>
      <xdr:rowOff>21920</xdr:rowOff>
    </xdr:to>
    <xdr:cxnSp macro="">
      <xdr:nvCxnSpPr>
        <xdr:cNvPr id="55" name="直線コネクタ 54"/>
        <xdr:cNvCxnSpPr/>
      </xdr:nvCxnSpPr>
      <xdr:spPr bwMode="auto">
        <a:xfrm flipV="1">
          <a:off x="4305300" y="3278447"/>
          <a:ext cx="698500" cy="48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23494</xdr:rowOff>
    </xdr:from>
    <xdr:ext cx="736600" cy="259045"/>
    <xdr:sp macro="" textlink="">
      <xdr:nvSpPr>
        <xdr:cNvPr id="57" name="テキスト ボックス 56"/>
        <xdr:cNvSpPr txBox="1"/>
      </xdr:nvSpPr>
      <xdr:spPr>
        <a:xfrm>
          <a:off x="4622800" y="264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160386</xdr:rowOff>
    </xdr:from>
    <xdr:to>
      <xdr:col>3</xdr:col>
      <xdr:colOff>904875</xdr:colOff>
      <xdr:row>19</xdr:row>
      <xdr:rowOff>21920</xdr:rowOff>
    </xdr:to>
    <xdr:cxnSp macro="">
      <xdr:nvCxnSpPr>
        <xdr:cNvPr id="58" name="直線コネクタ 57"/>
        <xdr:cNvCxnSpPr/>
      </xdr:nvCxnSpPr>
      <xdr:spPr bwMode="auto">
        <a:xfrm>
          <a:off x="3606800" y="3294111"/>
          <a:ext cx="698500" cy="3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13893</xdr:rowOff>
    </xdr:from>
    <xdr:ext cx="762000" cy="259045"/>
    <xdr:sp macro="" textlink="">
      <xdr:nvSpPr>
        <xdr:cNvPr id="60" name="テキスト ボックス 59"/>
        <xdr:cNvSpPr txBox="1"/>
      </xdr:nvSpPr>
      <xdr:spPr>
        <a:xfrm>
          <a:off x="3924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160386</xdr:rowOff>
    </xdr:from>
    <xdr:to>
      <xdr:col>3</xdr:col>
      <xdr:colOff>206375</xdr:colOff>
      <xdr:row>19</xdr:row>
      <xdr:rowOff>34842</xdr:rowOff>
    </xdr:to>
    <xdr:cxnSp macro="">
      <xdr:nvCxnSpPr>
        <xdr:cNvPr id="61" name="直線コネクタ 60"/>
        <xdr:cNvCxnSpPr/>
      </xdr:nvCxnSpPr>
      <xdr:spPr bwMode="auto">
        <a:xfrm flipV="1">
          <a:off x="2908300" y="3294111"/>
          <a:ext cx="698500" cy="45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4749</xdr:rowOff>
    </xdr:from>
    <xdr:ext cx="762000" cy="259045"/>
    <xdr:sp macro="" textlink="">
      <xdr:nvSpPr>
        <xdr:cNvPr id="63" name="テキスト ボックス 62"/>
        <xdr:cNvSpPr txBox="1"/>
      </xdr:nvSpPr>
      <xdr:spPr>
        <a:xfrm>
          <a:off x="32258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142203</xdr:rowOff>
    </xdr:from>
    <xdr:ext cx="762000" cy="259045"/>
    <xdr:sp macro="" textlink="">
      <xdr:nvSpPr>
        <xdr:cNvPr id="65" name="テキスト ボックス 64"/>
        <xdr:cNvSpPr txBox="1"/>
      </xdr:nvSpPr>
      <xdr:spPr>
        <a:xfrm>
          <a:off x="25273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31862</xdr:rowOff>
    </xdr:from>
    <xdr:to>
      <xdr:col>5</xdr:col>
      <xdr:colOff>34925</xdr:colOff>
      <xdr:row>18</xdr:row>
      <xdr:rowOff>133462</xdr:rowOff>
    </xdr:to>
    <xdr:sp macro="" textlink="">
      <xdr:nvSpPr>
        <xdr:cNvPr id="71" name="円/楕円 70"/>
        <xdr:cNvSpPr/>
      </xdr:nvSpPr>
      <xdr:spPr bwMode="auto">
        <a:xfrm>
          <a:off x="5600700" y="316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3939</xdr:rowOff>
    </xdr:from>
    <xdr:ext cx="762000" cy="259045"/>
    <xdr:sp macro="" textlink="">
      <xdr:nvSpPr>
        <xdr:cNvPr id="72" name="人口1人当たり決算額の推移該当値テキスト130"/>
        <xdr:cNvSpPr txBox="1"/>
      </xdr:nvSpPr>
      <xdr:spPr>
        <a:xfrm>
          <a:off x="5740400" y="313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96,198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93922</xdr:rowOff>
    </xdr:from>
    <xdr:to>
      <xdr:col>4</xdr:col>
      <xdr:colOff>520700</xdr:colOff>
      <xdr:row>19</xdr:row>
      <xdr:rowOff>24072</xdr:rowOff>
    </xdr:to>
    <xdr:sp macro="" textlink="">
      <xdr:nvSpPr>
        <xdr:cNvPr id="73" name="円/楕円 72"/>
        <xdr:cNvSpPr/>
      </xdr:nvSpPr>
      <xdr:spPr bwMode="auto">
        <a:xfrm>
          <a:off x="4953000" y="3227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8849</xdr:rowOff>
    </xdr:from>
    <xdr:ext cx="736600" cy="259045"/>
    <xdr:sp macro="" textlink="">
      <xdr:nvSpPr>
        <xdr:cNvPr id="74" name="テキスト ボックス 73"/>
        <xdr:cNvSpPr txBox="1"/>
      </xdr:nvSpPr>
      <xdr:spPr>
        <a:xfrm>
          <a:off x="4622800" y="3314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90,497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142570</xdr:rowOff>
    </xdr:from>
    <xdr:to>
      <xdr:col>3</xdr:col>
      <xdr:colOff>955675</xdr:colOff>
      <xdr:row>19</xdr:row>
      <xdr:rowOff>72720</xdr:rowOff>
    </xdr:to>
    <xdr:sp macro="" textlink="">
      <xdr:nvSpPr>
        <xdr:cNvPr id="75" name="円/楕円 74"/>
        <xdr:cNvSpPr/>
      </xdr:nvSpPr>
      <xdr:spPr bwMode="auto">
        <a:xfrm>
          <a:off x="4254500" y="327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57497</xdr:rowOff>
    </xdr:from>
    <xdr:ext cx="762000" cy="259045"/>
    <xdr:sp macro="" textlink="">
      <xdr:nvSpPr>
        <xdr:cNvPr id="76" name="テキスト ボックス 75"/>
        <xdr:cNvSpPr txBox="1"/>
      </xdr:nvSpPr>
      <xdr:spPr>
        <a:xfrm>
          <a:off x="3924300" y="336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86,028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109587</xdr:rowOff>
    </xdr:from>
    <xdr:to>
      <xdr:col>3</xdr:col>
      <xdr:colOff>257175</xdr:colOff>
      <xdr:row>19</xdr:row>
      <xdr:rowOff>39736</xdr:rowOff>
    </xdr:to>
    <xdr:sp macro="" textlink="">
      <xdr:nvSpPr>
        <xdr:cNvPr id="77" name="円/楕円 76"/>
        <xdr:cNvSpPr/>
      </xdr:nvSpPr>
      <xdr:spPr bwMode="auto">
        <a:xfrm>
          <a:off x="3556000" y="324331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24513</xdr:rowOff>
    </xdr:from>
    <xdr:ext cx="762000" cy="259045"/>
    <xdr:sp macro="" textlink="">
      <xdr:nvSpPr>
        <xdr:cNvPr id="78" name="テキスト ボックス 77"/>
        <xdr:cNvSpPr txBox="1"/>
      </xdr:nvSpPr>
      <xdr:spPr>
        <a:xfrm>
          <a:off x="3225800" y="332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89,058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155492</xdr:rowOff>
    </xdr:from>
    <xdr:to>
      <xdr:col>2</xdr:col>
      <xdr:colOff>692150</xdr:colOff>
      <xdr:row>19</xdr:row>
      <xdr:rowOff>85642</xdr:rowOff>
    </xdr:to>
    <xdr:sp macro="" textlink="">
      <xdr:nvSpPr>
        <xdr:cNvPr id="79" name="円/楕円 78"/>
        <xdr:cNvSpPr/>
      </xdr:nvSpPr>
      <xdr:spPr bwMode="auto">
        <a:xfrm>
          <a:off x="2857500" y="328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70419</xdr:rowOff>
    </xdr:from>
    <xdr:ext cx="762000" cy="259045"/>
    <xdr:sp macro="" textlink="">
      <xdr:nvSpPr>
        <xdr:cNvPr id="80" name="テキスト ボックス 79"/>
        <xdr:cNvSpPr txBox="1"/>
      </xdr:nvSpPr>
      <xdr:spPr>
        <a:xfrm>
          <a:off x="2527300" y="337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341884</xdr:rowOff>
    </xdr:from>
    <xdr:to>
      <xdr:col>4</xdr:col>
      <xdr:colOff>1117600</xdr:colOff>
      <xdr:row>36</xdr:row>
      <xdr:rowOff>57620</xdr:rowOff>
    </xdr:to>
    <xdr:cxnSp macro="">
      <xdr:nvCxnSpPr>
        <xdr:cNvPr id="114" name="直線コネクタ 113"/>
        <xdr:cNvCxnSpPr/>
      </xdr:nvCxnSpPr>
      <xdr:spPr bwMode="auto">
        <a:xfrm>
          <a:off x="5003800" y="6952234"/>
          <a:ext cx="647700" cy="5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47102</xdr:rowOff>
    </xdr:from>
    <xdr:ext cx="762000" cy="259045"/>
    <xdr:sp macro="" textlink="">
      <xdr:nvSpPr>
        <xdr:cNvPr id="115" name="人口1人当たり決算額の推移平均値テキスト445"/>
        <xdr:cNvSpPr txBox="1"/>
      </xdr:nvSpPr>
      <xdr:spPr>
        <a:xfrm>
          <a:off x="5740400" y="6657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310242</xdr:rowOff>
    </xdr:from>
    <xdr:to>
      <xdr:col>4</xdr:col>
      <xdr:colOff>469900</xdr:colOff>
      <xdr:row>35</xdr:row>
      <xdr:rowOff>341884</xdr:rowOff>
    </xdr:to>
    <xdr:cxnSp macro="">
      <xdr:nvCxnSpPr>
        <xdr:cNvPr id="117" name="直線コネクタ 116"/>
        <xdr:cNvCxnSpPr/>
      </xdr:nvCxnSpPr>
      <xdr:spPr bwMode="auto">
        <a:xfrm>
          <a:off x="4305300" y="6920592"/>
          <a:ext cx="698500" cy="3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237126</xdr:rowOff>
    </xdr:from>
    <xdr:ext cx="736600" cy="259045"/>
    <xdr:sp macro="" textlink="">
      <xdr:nvSpPr>
        <xdr:cNvPr id="119" name="テキスト ボックス 118"/>
        <xdr:cNvSpPr txBox="1"/>
      </xdr:nvSpPr>
      <xdr:spPr>
        <a:xfrm>
          <a:off x="4622800" y="650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286944</xdr:rowOff>
    </xdr:from>
    <xdr:to>
      <xdr:col>3</xdr:col>
      <xdr:colOff>904875</xdr:colOff>
      <xdr:row>35</xdr:row>
      <xdr:rowOff>310242</xdr:rowOff>
    </xdr:to>
    <xdr:cxnSp macro="">
      <xdr:nvCxnSpPr>
        <xdr:cNvPr id="120" name="直線コネクタ 119"/>
        <xdr:cNvCxnSpPr/>
      </xdr:nvCxnSpPr>
      <xdr:spPr bwMode="auto">
        <a:xfrm>
          <a:off x="3606800" y="6897294"/>
          <a:ext cx="698500" cy="23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188930</xdr:rowOff>
    </xdr:from>
    <xdr:ext cx="762000" cy="259045"/>
    <xdr:sp macro="" textlink="">
      <xdr:nvSpPr>
        <xdr:cNvPr id="122" name="テキスト ボックス 121"/>
        <xdr:cNvSpPr txBox="1"/>
      </xdr:nvSpPr>
      <xdr:spPr>
        <a:xfrm>
          <a:off x="3924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231642</xdr:rowOff>
    </xdr:from>
    <xdr:to>
      <xdr:col>3</xdr:col>
      <xdr:colOff>206375</xdr:colOff>
      <xdr:row>35</xdr:row>
      <xdr:rowOff>286944</xdr:rowOff>
    </xdr:to>
    <xdr:cxnSp macro="">
      <xdr:nvCxnSpPr>
        <xdr:cNvPr id="123" name="直線コネクタ 122"/>
        <xdr:cNvCxnSpPr/>
      </xdr:nvCxnSpPr>
      <xdr:spPr bwMode="auto">
        <a:xfrm>
          <a:off x="2908300" y="6841992"/>
          <a:ext cx="698500" cy="55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126274</xdr:rowOff>
    </xdr:from>
    <xdr:ext cx="762000" cy="259045"/>
    <xdr:sp macro="" textlink="">
      <xdr:nvSpPr>
        <xdr:cNvPr id="125" name="テキスト ボックス 124"/>
        <xdr:cNvSpPr txBox="1"/>
      </xdr:nvSpPr>
      <xdr:spPr>
        <a:xfrm>
          <a:off x="32258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62171</xdr:rowOff>
    </xdr:from>
    <xdr:ext cx="762000" cy="259045"/>
    <xdr:sp macro="" textlink="">
      <xdr:nvSpPr>
        <xdr:cNvPr id="127" name="テキスト ボックス 126"/>
        <xdr:cNvSpPr txBox="1"/>
      </xdr:nvSpPr>
      <xdr:spPr>
        <a:xfrm>
          <a:off x="2527300" y="63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6820</xdr:rowOff>
    </xdr:from>
    <xdr:to>
      <xdr:col>5</xdr:col>
      <xdr:colOff>34925</xdr:colOff>
      <xdr:row>36</xdr:row>
      <xdr:rowOff>108420</xdr:rowOff>
    </xdr:to>
    <xdr:sp macro="" textlink="">
      <xdr:nvSpPr>
        <xdr:cNvPr id="133" name="円/楕円 132"/>
        <xdr:cNvSpPr/>
      </xdr:nvSpPr>
      <xdr:spPr bwMode="auto">
        <a:xfrm>
          <a:off x="5600700" y="6960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321797</xdr:rowOff>
    </xdr:from>
    <xdr:ext cx="762000" cy="259045"/>
    <xdr:sp macro="" textlink="">
      <xdr:nvSpPr>
        <xdr:cNvPr id="134" name="人口1人当たり決算額の推移該当値テキスト445"/>
        <xdr:cNvSpPr txBox="1"/>
      </xdr:nvSpPr>
      <xdr:spPr>
        <a:xfrm>
          <a:off x="5740400" y="693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291084</xdr:rowOff>
    </xdr:from>
    <xdr:to>
      <xdr:col>4</xdr:col>
      <xdr:colOff>520700</xdr:colOff>
      <xdr:row>36</xdr:row>
      <xdr:rowOff>49784</xdr:rowOff>
    </xdr:to>
    <xdr:sp macro="" textlink="">
      <xdr:nvSpPr>
        <xdr:cNvPr id="135" name="円/楕円 134"/>
        <xdr:cNvSpPr/>
      </xdr:nvSpPr>
      <xdr:spPr bwMode="auto">
        <a:xfrm>
          <a:off x="4953000" y="6901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34561</xdr:rowOff>
    </xdr:from>
    <xdr:ext cx="736600" cy="259045"/>
    <xdr:sp macro="" textlink="">
      <xdr:nvSpPr>
        <xdr:cNvPr id="136" name="テキスト ボックス 135"/>
        <xdr:cNvSpPr txBox="1"/>
      </xdr:nvSpPr>
      <xdr:spPr>
        <a:xfrm>
          <a:off x="4622800" y="698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259442</xdr:rowOff>
    </xdr:from>
    <xdr:to>
      <xdr:col>3</xdr:col>
      <xdr:colOff>955675</xdr:colOff>
      <xdr:row>36</xdr:row>
      <xdr:rowOff>18142</xdr:rowOff>
    </xdr:to>
    <xdr:sp macro="" textlink="">
      <xdr:nvSpPr>
        <xdr:cNvPr id="137" name="円/楕円 136"/>
        <xdr:cNvSpPr/>
      </xdr:nvSpPr>
      <xdr:spPr bwMode="auto">
        <a:xfrm>
          <a:off x="4254500" y="686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2919</xdr:rowOff>
    </xdr:from>
    <xdr:ext cx="762000" cy="259045"/>
    <xdr:sp macro="" textlink="">
      <xdr:nvSpPr>
        <xdr:cNvPr id="138" name="テキスト ボックス 137"/>
        <xdr:cNvSpPr txBox="1"/>
      </xdr:nvSpPr>
      <xdr:spPr>
        <a:xfrm>
          <a:off x="3924300" y="695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33,381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236144</xdr:rowOff>
    </xdr:from>
    <xdr:to>
      <xdr:col>3</xdr:col>
      <xdr:colOff>257175</xdr:colOff>
      <xdr:row>35</xdr:row>
      <xdr:rowOff>337744</xdr:rowOff>
    </xdr:to>
    <xdr:sp macro="" textlink="">
      <xdr:nvSpPr>
        <xdr:cNvPr id="139" name="円/楕円 138"/>
        <xdr:cNvSpPr/>
      </xdr:nvSpPr>
      <xdr:spPr bwMode="auto">
        <a:xfrm>
          <a:off x="3556000" y="6846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322521</xdr:rowOff>
    </xdr:from>
    <xdr:ext cx="762000" cy="259045"/>
    <xdr:sp macro="" textlink="">
      <xdr:nvSpPr>
        <xdr:cNvPr id="140" name="テキスト ボックス 139"/>
        <xdr:cNvSpPr txBox="1"/>
      </xdr:nvSpPr>
      <xdr:spPr>
        <a:xfrm>
          <a:off x="3225800" y="693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34,604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180842</xdr:rowOff>
    </xdr:from>
    <xdr:to>
      <xdr:col>2</xdr:col>
      <xdr:colOff>692150</xdr:colOff>
      <xdr:row>35</xdr:row>
      <xdr:rowOff>282442</xdr:rowOff>
    </xdr:to>
    <xdr:sp macro="" textlink="">
      <xdr:nvSpPr>
        <xdr:cNvPr id="141" name="円/楕円 140"/>
        <xdr:cNvSpPr/>
      </xdr:nvSpPr>
      <xdr:spPr bwMode="auto">
        <a:xfrm>
          <a:off x="2857500" y="6791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267219</xdr:rowOff>
    </xdr:from>
    <xdr:ext cx="762000" cy="259045"/>
    <xdr:sp macro="" textlink="">
      <xdr:nvSpPr>
        <xdr:cNvPr id="142" name="テキスト ボックス 141"/>
        <xdr:cNvSpPr txBox="1"/>
      </xdr:nvSpPr>
      <xdr:spPr>
        <a:xfrm>
          <a:off x="2527300" y="687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年度の歳計剰余処分により財政調整基金へ</a:t>
          </a:r>
          <a:r>
            <a:rPr kumimoji="1" lang="en-US" altLang="ja-JP" sz="1200">
              <a:latin typeface="ＭＳ ゴシック" pitchFamily="49" charset="-128"/>
              <a:ea typeface="ＭＳ ゴシック" pitchFamily="49" charset="-128"/>
            </a:rPr>
            <a:t>11,000</a:t>
          </a:r>
          <a:r>
            <a:rPr kumimoji="1" lang="ja-JP" altLang="en-US" sz="1200">
              <a:latin typeface="ＭＳ ゴシック" pitchFamily="49" charset="-128"/>
              <a:ea typeface="ＭＳ ゴシック" pitchFamily="49" charset="-128"/>
            </a:rPr>
            <a:t>千円の積立を行ったほか</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年度予算で約</a:t>
          </a:r>
          <a:r>
            <a:rPr kumimoji="1" lang="en-US" altLang="ja-JP" sz="1200">
              <a:latin typeface="ＭＳ ゴシック" pitchFamily="49" charset="-128"/>
              <a:ea typeface="ＭＳ ゴシック" pitchFamily="49" charset="-128"/>
            </a:rPr>
            <a:t>30,000</a:t>
          </a:r>
          <a:r>
            <a:rPr kumimoji="1" lang="ja-JP" altLang="en-US" sz="1200">
              <a:latin typeface="ＭＳ ゴシック" pitchFamily="49" charset="-128"/>
              <a:ea typeface="ＭＳ ゴシック" pitchFamily="49" charset="-128"/>
            </a:rPr>
            <a:t>千円の積立を行い、取崩しは行わなかったことから、前年度より財政調整基金額は増加し、</a:t>
          </a:r>
          <a:r>
            <a:rPr kumimoji="1" lang="en-US" altLang="ja-JP" sz="1200">
              <a:latin typeface="ＭＳ ゴシック" pitchFamily="49" charset="-128"/>
              <a:ea typeface="ＭＳ ゴシック" pitchFamily="49" charset="-128"/>
            </a:rPr>
            <a:t>4.5</a:t>
          </a:r>
          <a:r>
            <a:rPr kumimoji="1" lang="ja-JP" altLang="en-US" sz="1200">
              <a:latin typeface="ＭＳ ゴシック" pitchFamily="49" charset="-128"/>
              <a:ea typeface="ＭＳ ゴシック" pitchFamily="49" charset="-128"/>
            </a:rPr>
            <a:t>億円台を確保できたところである。</a:t>
          </a:r>
          <a:br>
            <a:rPr kumimoji="1" lang="ja-JP" altLang="en-US"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　実質収支額についても既決予算において歳出抑制を徹底し、①消耗品の集中管理を行い購入時も単価入札を行うなど全庁的に取り組んだこと、②扶助費等で不用額が生じたこと等から約</a:t>
          </a:r>
          <a:r>
            <a:rPr kumimoji="1" lang="en-US" altLang="ja-JP" sz="1200">
              <a:latin typeface="ＭＳ ゴシック" pitchFamily="49" charset="-128"/>
              <a:ea typeface="ＭＳ ゴシック" pitchFamily="49" charset="-128"/>
            </a:rPr>
            <a:t>91,000</a:t>
          </a:r>
          <a:r>
            <a:rPr kumimoji="1" lang="ja-JP" altLang="en-US" sz="1200">
              <a:latin typeface="ＭＳ ゴシック" pitchFamily="49" charset="-128"/>
              <a:ea typeface="ＭＳ ゴシック" pitchFamily="49" charset="-128"/>
            </a:rPr>
            <a:t>千円の黒字となり、結果、実質単年度収支についても</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年ぶりの黒字となった。今後も引き続き健全な財政運営に努めたい。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年度決算に基づく連結実質収支額は</a:t>
          </a:r>
          <a:r>
            <a:rPr kumimoji="1" lang="en-US" altLang="ja-JP" sz="1200">
              <a:latin typeface="ＭＳ ゴシック" pitchFamily="49" charset="-128"/>
              <a:ea typeface="ＭＳ ゴシック" pitchFamily="49" charset="-128"/>
            </a:rPr>
            <a:t>308,421</a:t>
          </a:r>
          <a:r>
            <a:rPr kumimoji="1" lang="ja-JP" altLang="en-US" sz="1200">
              <a:latin typeface="ＭＳ ゴシック" pitchFamily="49" charset="-128"/>
              <a:ea typeface="ＭＳ ゴシック" pitchFamily="49" charset="-128"/>
            </a:rPr>
            <a:t>千円の黒字となったため、連結実質赤字比率は算定されなかった。また病院事業会計において</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年度に発生した</a:t>
          </a:r>
          <a:r>
            <a:rPr kumimoji="1" lang="en-US" altLang="ja-JP" sz="1200">
              <a:latin typeface="ＭＳ ゴシック" pitchFamily="49" charset="-128"/>
              <a:ea typeface="ＭＳ ゴシック" pitchFamily="49" charset="-128"/>
            </a:rPr>
            <a:t>14,399</a:t>
          </a:r>
          <a:r>
            <a:rPr kumimoji="1" lang="ja-JP" altLang="en-US" sz="1200">
              <a:latin typeface="ＭＳ ゴシック" pitchFamily="49" charset="-128"/>
              <a:ea typeface="ＭＳ ゴシック" pitchFamily="49" charset="-128"/>
            </a:rPr>
            <a:t>千円の資金不足についても</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年度中に解消したところである。</a:t>
          </a:r>
        </a:p>
        <a:p>
          <a:r>
            <a:rPr kumimoji="1" lang="ja-JP" altLang="en-US" sz="1200">
              <a:latin typeface="ＭＳ ゴシック" pitchFamily="49" charset="-128"/>
              <a:ea typeface="ＭＳ ゴシック" pitchFamily="49" charset="-128"/>
            </a:rPr>
            <a:t>　一方で</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下水道事業については資金不足はないものの、一般会計からの繰入により収支均衡を図っている状況にある。特に公共下水道、漁業集落環境整備事業は未整備地区の建設事業を行っており、供用開始地域の加入率引き上げによる収入の確保に努めるとともに、中・長期的な事業計画の策定や使用料等の見直し（前回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年度改定）についても、水道事業とともに段階的に再検討する必要がある。</a:t>
          </a:r>
          <a:br>
            <a:rPr kumimoji="1" lang="ja-JP" altLang="en-US"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　索道事業については、平成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から指定管理者制度を導入し、現場から人員を引き上げたことにより、人件費をはじめとする経費を抑制している。今後は夜越山森林公園周辺施設と一体となった集客力を高める事業を取り入れ、収益拡大につなげる必要がある。</a:t>
          </a:r>
        </a:p>
        <a:p>
          <a:r>
            <a:rPr kumimoji="1" lang="ja-JP" altLang="en-US" sz="1200">
              <a:latin typeface="ＭＳ ゴシック" pitchFamily="49" charset="-128"/>
              <a:ea typeface="ＭＳ ゴシック" pitchFamily="49" charset="-128"/>
            </a:rPr>
            <a:t>　国保、介護、後期高齢の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事業についても黒字となっているが、国保事業では</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年度から国保税を改正するとともに一般会計から財源補てんの繰出しを行い収支を均衡させている。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今後も公営企業にあっては独立採算の原則に基づいた適正な繰出での対応に努め、その他の特別会計についても適正な事業運営に努めたい。</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年度決算に基づく実質公債費比率（平成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カ年平均）は平成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年度より</a:t>
          </a:r>
          <a:r>
            <a:rPr kumimoji="1" lang="en-US" altLang="ja-JP" sz="1200">
              <a:latin typeface="ＭＳ ゴシック" pitchFamily="49" charset="-128"/>
              <a:ea typeface="ＭＳ ゴシック" pitchFamily="49" charset="-128"/>
            </a:rPr>
            <a:t>0.8</a:t>
          </a:r>
          <a:r>
            <a:rPr kumimoji="1" lang="ja-JP" altLang="en-US" sz="1200">
              <a:latin typeface="ＭＳ ゴシック" pitchFamily="49" charset="-128"/>
              <a:ea typeface="ＭＳ ゴシック" pitchFamily="49" charset="-128"/>
            </a:rPr>
            <a:t>ポイント低い</a:t>
          </a:r>
          <a:r>
            <a:rPr kumimoji="1" lang="en-US" altLang="ja-JP" sz="1200">
              <a:latin typeface="ＭＳ ゴシック" pitchFamily="49" charset="-128"/>
              <a:ea typeface="ＭＳ ゴシック" pitchFamily="49" charset="-128"/>
            </a:rPr>
            <a:t>10.7</a:t>
          </a:r>
          <a:r>
            <a:rPr kumimoji="1" lang="ja-JP" altLang="en-US" sz="1200">
              <a:latin typeface="ＭＳ ゴシック" pitchFamily="49" charset="-128"/>
              <a:ea typeface="ＭＳ ゴシック" pitchFamily="49" charset="-128"/>
            </a:rPr>
            <a:t>％となった。これは類似団体平均と比較しても良い結果となっている。大きな要因として、普通会計等の起債発行抑制の時期を経たことで、単年度の元利償還金が減少したほか、一部事務組合に対する公債費見合の負担金減が大きく影響している。</a:t>
          </a:r>
        </a:p>
        <a:p>
          <a:r>
            <a:rPr kumimoji="1" lang="ja-JP" altLang="en-US" sz="1200">
              <a:latin typeface="ＭＳ ゴシック" pitchFamily="49" charset="-128"/>
              <a:ea typeface="ＭＳ ゴシック" pitchFamily="49" charset="-128"/>
            </a:rPr>
            <a:t>　しかしながら、今後は過疎対策事業債の活用が増え、一般会計における地方債発行額が増加する見込みであること、また下水道事業を中心に公営企業への繰出金が増えることで公債費に準ずる経費として実質公債費比率に算入される金額も増加する見込みであることから、適債事業の取捨選択や公営企業会計の事業見直しや料金改定なども検討しながら財政運営に努めなければならない。</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年度決算に基づく将来負担比率は、</a:t>
          </a:r>
          <a:r>
            <a:rPr kumimoji="1" lang="en-US" altLang="ja-JP" sz="1200">
              <a:latin typeface="ＭＳ ゴシック" pitchFamily="49" charset="-128"/>
              <a:ea typeface="ＭＳ ゴシック" pitchFamily="49" charset="-128"/>
            </a:rPr>
            <a:t>82.2</a:t>
          </a:r>
          <a:r>
            <a:rPr kumimoji="1" lang="ja-JP" altLang="en-US" sz="1200">
              <a:latin typeface="ＭＳ ゴシック" pitchFamily="49" charset="-128"/>
              <a:ea typeface="ＭＳ ゴシック" pitchFamily="49" charset="-128"/>
            </a:rPr>
            <a:t>％となり、平成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年度に比べて</a:t>
          </a:r>
          <a:r>
            <a:rPr kumimoji="1" lang="en-US" altLang="ja-JP" sz="1200">
              <a:latin typeface="ＭＳ ゴシック" pitchFamily="49" charset="-128"/>
              <a:ea typeface="ＭＳ ゴシック" pitchFamily="49" charset="-128"/>
            </a:rPr>
            <a:t>3.4</a:t>
          </a:r>
          <a:r>
            <a:rPr kumimoji="1" lang="ja-JP" altLang="en-US" sz="1200">
              <a:latin typeface="ＭＳ ゴシック" pitchFamily="49" charset="-128"/>
              <a:ea typeface="ＭＳ ゴシック" pitchFamily="49" charset="-128"/>
            </a:rPr>
            <a:t>ポイント減少した。これは将来負担額となる地方債現在高が対前年度比約</a:t>
          </a:r>
          <a:r>
            <a:rPr kumimoji="1" lang="en-US" altLang="ja-JP" sz="1200">
              <a:latin typeface="ＭＳ ゴシック" pitchFamily="49" charset="-128"/>
              <a:ea typeface="ＭＳ ゴシック" pitchFamily="49" charset="-128"/>
            </a:rPr>
            <a:t>81,500</a:t>
          </a:r>
          <a:r>
            <a:rPr kumimoji="1" lang="ja-JP" altLang="en-US" sz="1200">
              <a:latin typeface="ＭＳ ゴシック" pitchFamily="49" charset="-128"/>
              <a:ea typeface="ＭＳ ゴシック" pitchFamily="49" charset="-128"/>
            </a:rPr>
            <a:t>千円減少したほか、財政調整基金等の充当可能基金が対前年度比約</a:t>
          </a:r>
          <a:r>
            <a:rPr kumimoji="1" lang="en-US" altLang="ja-JP" sz="1200">
              <a:latin typeface="ＭＳ ゴシック" pitchFamily="49" charset="-128"/>
              <a:ea typeface="ＭＳ ゴシック" pitchFamily="49" charset="-128"/>
            </a:rPr>
            <a:t>98,000</a:t>
          </a:r>
          <a:r>
            <a:rPr kumimoji="1" lang="ja-JP" altLang="en-US" sz="1200">
              <a:latin typeface="ＭＳ ゴシック" pitchFamily="49" charset="-128"/>
              <a:ea typeface="ＭＳ ゴシック" pitchFamily="49" charset="-128"/>
            </a:rPr>
            <a:t>千円増加したこと等が主な要因である。</a:t>
          </a:r>
        </a:p>
        <a:p>
          <a:r>
            <a:rPr kumimoji="1" lang="ja-JP" altLang="en-US" sz="1200">
              <a:latin typeface="ＭＳ ゴシック" pitchFamily="49" charset="-128"/>
              <a:ea typeface="ＭＳ ゴシック" pitchFamily="49" charset="-128"/>
            </a:rPr>
            <a:t>　しかし、公営企業債等繰出金見込額は依然として高い水準にあり、地方債現在高も徐々に増加傾向に転じる見通しであることから、今後とも地方債発行の抑制や公営企業会計事業費の見直しによる基準外繰出金の抑制に努めていかなければなら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6567098</v>
      </c>
      <c r="BO4" s="379"/>
      <c r="BP4" s="379"/>
      <c r="BQ4" s="379"/>
      <c r="BR4" s="379"/>
      <c r="BS4" s="379"/>
      <c r="BT4" s="379"/>
      <c r="BU4" s="380"/>
      <c r="BV4" s="378">
        <v>6720173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2.2000000000000002</v>
      </c>
      <c r="CU4" s="556"/>
      <c r="CV4" s="556"/>
      <c r="CW4" s="556"/>
      <c r="CX4" s="556"/>
      <c r="CY4" s="556"/>
      <c r="CZ4" s="556"/>
      <c r="DA4" s="557"/>
      <c r="DB4" s="555">
        <v>2.1</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6461538</v>
      </c>
      <c r="BO5" s="384"/>
      <c r="BP5" s="384"/>
      <c r="BQ5" s="384"/>
      <c r="BR5" s="384"/>
      <c r="BS5" s="384"/>
      <c r="BT5" s="384"/>
      <c r="BU5" s="385"/>
      <c r="BV5" s="383">
        <v>6611945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78.3</v>
      </c>
      <c r="CU5" s="354"/>
      <c r="CV5" s="354"/>
      <c r="CW5" s="354"/>
      <c r="CX5" s="354"/>
      <c r="CY5" s="354"/>
      <c r="CZ5" s="354"/>
      <c r="DA5" s="355"/>
      <c r="DB5" s="353">
        <v>78.400000000000006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105560</v>
      </c>
      <c r="BO6" s="384"/>
      <c r="BP6" s="384"/>
      <c r="BQ6" s="384"/>
      <c r="BR6" s="384"/>
      <c r="BS6" s="384"/>
      <c r="BT6" s="384"/>
      <c r="BU6" s="385"/>
      <c r="BV6" s="383">
        <v>108228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82.8</v>
      </c>
      <c r="CU6" s="530"/>
      <c r="CV6" s="530"/>
      <c r="CW6" s="530"/>
      <c r="CX6" s="530"/>
      <c r="CY6" s="530"/>
      <c r="CZ6" s="530"/>
      <c r="DA6" s="531"/>
      <c r="DB6" s="529">
        <v>83.2</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14763</v>
      </c>
      <c r="BO7" s="384"/>
      <c r="BP7" s="384"/>
      <c r="BQ7" s="384"/>
      <c r="BR7" s="384"/>
      <c r="BS7" s="384"/>
      <c r="BT7" s="384"/>
      <c r="BU7" s="385"/>
      <c r="BV7" s="383">
        <v>20805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4080933</v>
      </c>
      <c r="CU7" s="384"/>
      <c r="CV7" s="384"/>
      <c r="CW7" s="384"/>
      <c r="CX7" s="384"/>
      <c r="CY7" s="384"/>
      <c r="CZ7" s="384"/>
      <c r="DA7" s="385"/>
      <c r="DB7" s="383">
        <v>4144229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90797</v>
      </c>
      <c r="BO8" s="384"/>
      <c r="BP8" s="384"/>
      <c r="BQ8" s="384"/>
      <c r="BR8" s="384"/>
      <c r="BS8" s="384"/>
      <c r="BT8" s="384"/>
      <c r="BU8" s="385"/>
      <c r="BV8" s="383">
        <v>87423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0.21</v>
      </c>
      <c r="CU8" s="493"/>
      <c r="CV8" s="493"/>
      <c r="CW8" s="493"/>
      <c r="CX8" s="493"/>
      <c r="CY8" s="493"/>
      <c r="CZ8" s="493"/>
      <c r="DA8" s="494"/>
      <c r="DB8" s="492">
        <v>0.21</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12361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3374</v>
      </c>
      <c r="BO9" s="384"/>
      <c r="BP9" s="384"/>
      <c r="BQ9" s="384"/>
      <c r="BR9" s="384"/>
      <c r="BS9" s="384"/>
      <c r="BT9" s="384"/>
      <c r="BU9" s="385"/>
      <c r="BV9" s="383">
        <v>-10457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12.8</v>
      </c>
      <c r="CU9" s="354"/>
      <c r="CV9" s="354"/>
      <c r="CW9" s="354"/>
      <c r="CX9" s="354"/>
      <c r="CY9" s="354"/>
      <c r="CZ9" s="354"/>
      <c r="DA9" s="355"/>
      <c r="DB9" s="353">
        <v>12.9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13483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30229</v>
      </c>
      <c r="BO10" s="384"/>
      <c r="BP10" s="384"/>
      <c r="BQ10" s="384"/>
      <c r="BR10" s="384"/>
      <c r="BS10" s="384"/>
      <c r="BT10" s="384"/>
      <c r="BU10" s="385"/>
      <c r="BV10" s="383">
        <v>207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11984</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12152</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11966</v>
      </c>
      <c r="S13" s="485"/>
      <c r="T13" s="485"/>
      <c r="U13" s="485"/>
      <c r="V13" s="486"/>
      <c r="W13" s="472" t="s">
        <v>124</v>
      </c>
      <c r="X13" s="396"/>
      <c r="Y13" s="396"/>
      <c r="Z13" s="396"/>
      <c r="AA13" s="396"/>
      <c r="AB13" s="397"/>
      <c r="AC13" s="359">
        <v>1693</v>
      </c>
      <c r="AD13" s="360"/>
      <c r="AE13" s="360"/>
      <c r="AF13" s="360"/>
      <c r="AG13" s="361"/>
      <c r="AH13" s="359">
        <v>1906</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33603</v>
      </c>
      <c r="BO13" s="384"/>
      <c r="BP13" s="384"/>
      <c r="BQ13" s="384"/>
      <c r="BR13" s="384"/>
      <c r="BS13" s="384"/>
      <c r="BT13" s="384"/>
      <c r="BU13" s="385"/>
      <c r="BV13" s="383">
        <v>-22402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10.7</v>
      </c>
      <c r="CU13" s="354"/>
      <c r="CV13" s="354"/>
      <c r="CW13" s="354"/>
      <c r="CX13" s="354"/>
      <c r="CY13" s="354"/>
      <c r="CZ13" s="354"/>
      <c r="DA13" s="355"/>
      <c r="DB13" s="353">
        <v>11.5</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12242</v>
      </c>
      <c r="S14" s="485"/>
      <c r="T14" s="485"/>
      <c r="U14" s="485"/>
      <c r="V14" s="486"/>
      <c r="W14" s="487"/>
      <c r="X14" s="399"/>
      <c r="Y14" s="399"/>
      <c r="Z14" s="399"/>
      <c r="AA14" s="399"/>
      <c r="AB14" s="400"/>
      <c r="AC14" s="477">
        <v>27.6</v>
      </c>
      <c r="AD14" s="478"/>
      <c r="AE14" s="478"/>
      <c r="AF14" s="478"/>
      <c r="AG14" s="479"/>
      <c r="AH14" s="477">
        <v>27.5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82.2</v>
      </c>
      <c r="CU14" s="456"/>
      <c r="CV14" s="456"/>
      <c r="CW14" s="456"/>
      <c r="CX14" s="456"/>
      <c r="CY14" s="456"/>
      <c r="CZ14" s="456"/>
      <c r="DA14" s="457"/>
      <c r="DB14" s="488">
        <v>85.6</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12224</v>
      </c>
      <c r="S15" s="485"/>
      <c r="T15" s="485"/>
      <c r="U15" s="485"/>
      <c r="V15" s="486"/>
      <c r="W15" s="472" t="s">
        <v>131</v>
      </c>
      <c r="X15" s="396"/>
      <c r="Y15" s="396"/>
      <c r="Z15" s="396"/>
      <c r="AA15" s="396"/>
      <c r="AB15" s="397"/>
      <c r="AC15" s="359">
        <v>1277</v>
      </c>
      <c r="AD15" s="360"/>
      <c r="AE15" s="360"/>
      <c r="AF15" s="360"/>
      <c r="AG15" s="361"/>
      <c r="AH15" s="359">
        <v>1570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780486</v>
      </c>
      <c r="BO15" s="379"/>
      <c r="BP15" s="379"/>
      <c r="BQ15" s="379"/>
      <c r="BR15" s="379"/>
      <c r="BS15" s="379"/>
      <c r="BT15" s="379"/>
      <c r="BU15" s="380"/>
      <c r="BV15" s="378">
        <v>783079</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20.9</v>
      </c>
      <c r="AD16" s="478"/>
      <c r="AE16" s="478"/>
      <c r="AF16" s="478"/>
      <c r="AG16" s="479"/>
      <c r="AH16" s="477">
        <v>22.7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3653228</v>
      </c>
      <c r="BO16" s="384"/>
      <c r="BP16" s="384"/>
      <c r="BQ16" s="384"/>
      <c r="BR16" s="384"/>
      <c r="BS16" s="384"/>
      <c r="BT16" s="384"/>
      <c r="BU16" s="385"/>
      <c r="BV16" s="383">
        <v>3696753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3154</v>
      </c>
      <c r="AD17" s="360"/>
      <c r="AE17" s="360"/>
      <c r="AF17" s="360"/>
      <c r="AG17" s="361"/>
      <c r="AH17" s="359">
        <v>3455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977777</v>
      </c>
      <c r="BO17" s="384"/>
      <c r="BP17" s="384"/>
      <c r="BQ17" s="384"/>
      <c r="BR17" s="384"/>
      <c r="BS17" s="384"/>
      <c r="BT17" s="384"/>
      <c r="BU17" s="385"/>
      <c r="BV17" s="383">
        <v>993161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217.09</v>
      </c>
      <c r="M18" s="448"/>
      <c r="N18" s="448"/>
      <c r="O18" s="448"/>
      <c r="P18" s="448"/>
      <c r="Q18" s="448"/>
      <c r="R18" s="449"/>
      <c r="S18" s="449"/>
      <c r="T18" s="449"/>
      <c r="U18" s="449"/>
      <c r="V18" s="450"/>
      <c r="W18" s="464"/>
      <c r="X18" s="465"/>
      <c r="Y18" s="465"/>
      <c r="Z18" s="465"/>
      <c r="AA18" s="465"/>
      <c r="AB18" s="473"/>
      <c r="AC18" s="347">
        <v>51.5</v>
      </c>
      <c r="AD18" s="348"/>
      <c r="AE18" s="348"/>
      <c r="AF18" s="348"/>
      <c r="AG18" s="451"/>
      <c r="AH18" s="347">
        <v>49.8</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3212954</v>
      </c>
      <c r="BO18" s="384"/>
      <c r="BP18" s="384"/>
      <c r="BQ18" s="384"/>
      <c r="BR18" s="384"/>
      <c r="BS18" s="384"/>
      <c r="BT18" s="384"/>
      <c r="BU18" s="385"/>
      <c r="BV18" s="383">
        <v>3230920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57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4699364</v>
      </c>
      <c r="BO19" s="384"/>
      <c r="BP19" s="384"/>
      <c r="BQ19" s="384"/>
      <c r="BR19" s="384"/>
      <c r="BS19" s="384"/>
      <c r="BT19" s="384"/>
      <c r="BU19" s="385"/>
      <c r="BV19" s="383">
        <v>4863900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4198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5300940</v>
      </c>
      <c r="BO23" s="384"/>
      <c r="BP23" s="384"/>
      <c r="BQ23" s="384"/>
      <c r="BR23" s="384"/>
      <c r="BS23" s="384"/>
      <c r="BT23" s="384"/>
      <c r="BU23" s="385"/>
      <c r="BV23" s="383">
        <v>5382497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6081</v>
      </c>
      <c r="R24" s="360"/>
      <c r="S24" s="360"/>
      <c r="T24" s="360"/>
      <c r="U24" s="360"/>
      <c r="V24" s="361"/>
      <c r="W24" s="425"/>
      <c r="X24" s="416"/>
      <c r="Y24" s="417"/>
      <c r="Z24" s="356" t="s">
        <v>154</v>
      </c>
      <c r="AA24" s="357"/>
      <c r="AB24" s="357"/>
      <c r="AC24" s="357"/>
      <c r="AD24" s="357"/>
      <c r="AE24" s="357"/>
      <c r="AF24" s="357"/>
      <c r="AG24" s="358"/>
      <c r="AH24" s="359">
        <v>100</v>
      </c>
      <c r="AI24" s="360"/>
      <c r="AJ24" s="360"/>
      <c r="AK24" s="360"/>
      <c r="AL24" s="361"/>
      <c r="AM24" s="359">
        <v>291000</v>
      </c>
      <c r="AN24" s="360"/>
      <c r="AO24" s="360"/>
      <c r="AP24" s="360"/>
      <c r="AQ24" s="360"/>
      <c r="AR24" s="361"/>
      <c r="AS24" s="359">
        <v>2910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4649553</v>
      </c>
      <c r="BO24" s="384"/>
      <c r="BP24" s="384"/>
      <c r="BQ24" s="384"/>
      <c r="BR24" s="384"/>
      <c r="BS24" s="384"/>
      <c r="BT24" s="384"/>
      <c r="BU24" s="385"/>
      <c r="BV24" s="383">
        <v>4612462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5483</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9723</v>
      </c>
      <c r="BO25" s="379"/>
      <c r="BP25" s="379"/>
      <c r="BQ25" s="379"/>
      <c r="BR25" s="379"/>
      <c r="BS25" s="379"/>
      <c r="BT25" s="379"/>
      <c r="BU25" s="380"/>
      <c r="BV25" s="378">
        <v>36812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4886</v>
      </c>
      <c r="R26" s="360"/>
      <c r="S26" s="360"/>
      <c r="T26" s="360"/>
      <c r="U26" s="360"/>
      <c r="V26" s="361"/>
      <c r="W26" s="425"/>
      <c r="X26" s="416"/>
      <c r="Y26" s="417"/>
      <c r="Z26" s="356" t="s">
        <v>160</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2940</v>
      </c>
      <c r="R27" s="360"/>
      <c r="S27" s="360"/>
      <c r="T27" s="360"/>
      <c r="U27" s="360"/>
      <c r="V27" s="361"/>
      <c r="W27" s="425"/>
      <c r="X27" s="416"/>
      <c r="Y27" s="417"/>
      <c r="Z27" s="356" t="s">
        <v>163</v>
      </c>
      <c r="AA27" s="357"/>
      <c r="AB27" s="357"/>
      <c r="AC27" s="357"/>
      <c r="AD27" s="357"/>
      <c r="AE27" s="357"/>
      <c r="AF27" s="357"/>
      <c r="AG27" s="358"/>
      <c r="AH27" s="359">
        <v>2</v>
      </c>
      <c r="AI27" s="360"/>
      <c r="AJ27" s="360"/>
      <c r="AK27" s="360"/>
      <c r="AL27" s="361"/>
      <c r="AM27" s="359" t="s">
        <v>164</v>
      </c>
      <c r="AN27" s="360"/>
      <c r="AO27" s="360"/>
      <c r="AP27" s="360"/>
      <c r="AQ27" s="360"/>
      <c r="AR27" s="361"/>
      <c r="AS27" s="359" t="s">
        <v>164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120064</v>
      </c>
      <c r="BO27" s="387"/>
      <c r="BP27" s="387"/>
      <c r="BQ27" s="387"/>
      <c r="BR27" s="387"/>
      <c r="BS27" s="387"/>
      <c r="BT27" s="387"/>
      <c r="BU27" s="388"/>
      <c r="BV27" s="386">
        <v>119998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2460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451201</v>
      </c>
      <c r="BO28" s="379"/>
      <c r="BP28" s="379"/>
      <c r="BQ28" s="379"/>
      <c r="BR28" s="379"/>
      <c r="BS28" s="379"/>
      <c r="BT28" s="379"/>
      <c r="BU28" s="380"/>
      <c r="BV28" s="378">
        <v>409972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12</v>
      </c>
      <c r="M29" s="360"/>
      <c r="N29" s="360"/>
      <c r="O29" s="360"/>
      <c r="P29" s="361"/>
      <c r="Q29" s="359">
        <v>2310</v>
      </c>
      <c r="R29" s="360"/>
      <c r="S29" s="360"/>
      <c r="T29" s="360"/>
      <c r="U29" s="360"/>
      <c r="V29" s="361"/>
      <c r="W29" s="426"/>
      <c r="X29" s="427"/>
      <c r="Y29" s="428"/>
      <c r="Z29" s="356" t="s">
        <v>171</v>
      </c>
      <c r="AA29" s="357"/>
      <c r="AB29" s="357"/>
      <c r="AC29" s="357"/>
      <c r="AD29" s="357"/>
      <c r="AE29" s="357"/>
      <c r="AF29" s="357"/>
      <c r="AG29" s="358"/>
      <c r="AH29" s="359">
        <v>102</v>
      </c>
      <c r="AI29" s="360"/>
      <c r="AJ29" s="360"/>
      <c r="AK29" s="360"/>
      <c r="AL29" s="361"/>
      <c r="AM29" s="359">
        <v>297686</v>
      </c>
      <c r="AN29" s="360"/>
      <c r="AO29" s="360"/>
      <c r="AP29" s="360"/>
      <c r="AQ29" s="360"/>
      <c r="AR29" s="361"/>
      <c r="AS29" s="359">
        <v>2918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150851</v>
      </c>
      <c r="BO29" s="384"/>
      <c r="BP29" s="384"/>
      <c r="BQ29" s="384"/>
      <c r="BR29" s="384"/>
      <c r="BS29" s="384"/>
      <c r="BT29" s="384"/>
      <c r="BU29" s="385"/>
      <c r="BV29" s="383">
        <v>180751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98.2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273937</v>
      </c>
      <c r="BO30" s="387"/>
      <c r="BP30" s="387"/>
      <c r="BQ30" s="387"/>
      <c r="BR30" s="387"/>
      <c r="BS30" s="387"/>
      <c r="BT30" s="387"/>
      <c r="BU30" s="388"/>
      <c r="BV30" s="386">
        <v>215648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平内町国民健康保険特別会計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平内町水道事業会計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平内町公共下水道事業特別会計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青森地域広域事務組合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平内町公共用地先行取得事業特別会計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平内町介護保険特別会計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平内町国民健康保険平内中央病院事業会計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平内町農業集落排水事業特別会計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青森県市町村職員退職手当組合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平内町後期高齢者医療特別会計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平内町漁業集落環境整備事業特別会計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青森県後期高齢者医療広域連合（一般会計）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IF('各会計、関係団体の財政状況及び健全化判断比率'!B36="","",'各会計、関係団体の財政状況及び健全化判断比率'!B36)</f>
        <v>平内町特殊索道事業特別会計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青森県後期高齢者医療広域連合（後期高齢者医療特別会計）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青森県交通災害共済組合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青森県市町村総合事務組合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青森地域広域消防事務組合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179" t="s">
        <v>24</v>
      </c>
      <c r="C41" s="1180"/>
      <c r="D41" s="81"/>
      <c r="E41" s="1181" t="s">
        <v>25</v>
      </c>
      <c r="F41" s="1181"/>
      <c r="G41" s="1181"/>
      <c r="H41" s="1182"/>
      <c r="I41" s="82">
        <v>5499</v>
      </c>
      <c r="J41" s="83">
        <v>5347</v>
      </c>
      <c r="K41" s="83">
        <v>5254</v>
      </c>
      <c r="L41" s="83">
        <v>5382</v>
      </c>
      <c r="M41" s="84">
        <v>5301</v>
      </c>
    </row>
    <row r="42" spans="2:13" ht="27.75" customHeight="1" x14ac:dyDescent="0.15">
      <c r="B42" s="1169"/>
      <c r="C42" s="1170"/>
      <c r="D42" s="85"/>
      <c r="E42" s="1173" t="s">
        <v>26</v>
      </c>
      <c r="F42" s="1173"/>
      <c r="G42" s="1173"/>
      <c r="H42" s="1174"/>
      <c r="I42" s="86" t="s">
        <v>490</v>
      </c>
      <c r="J42" s="87">
        <v>73</v>
      </c>
      <c r="K42" s="87">
        <v>49</v>
      </c>
      <c r="L42" s="87">
        <v>24</v>
      </c>
      <c r="M42" s="88" t="s">
        <v>490</v>
      </c>
    </row>
    <row r="43" spans="2:13" ht="27.75" customHeight="1" x14ac:dyDescent="0.15">
      <c r="B43" s="1169"/>
      <c r="C43" s="1170"/>
      <c r="D43" s="85"/>
      <c r="E43" s="1173" t="s">
        <v>27</v>
      </c>
      <c r="F43" s="1173"/>
      <c r="G43" s="1173"/>
      <c r="H43" s="1174"/>
      <c r="I43" s="86">
        <v>4697</v>
      </c>
      <c r="J43" s="87">
        <v>4821</v>
      </c>
      <c r="K43" s="87">
        <v>4769</v>
      </c>
      <c r="L43" s="87">
        <v>4625</v>
      </c>
      <c r="M43" s="88">
        <v>4535</v>
      </c>
    </row>
    <row r="44" spans="2:13" ht="27.75" customHeight="1" x14ac:dyDescent="0.15">
      <c r="B44" s="1169"/>
      <c r="C44" s="1170"/>
      <c r="D44" s="85"/>
      <c r="E44" s="1173" t="s">
        <v>28</v>
      </c>
      <c r="F44" s="1173"/>
      <c r="G44" s="1173"/>
      <c r="H44" s="1174"/>
      <c r="I44" s="86">
        <v>157</v>
      </c>
      <c r="J44" s="87">
        <v>110</v>
      </c>
      <c r="K44" s="87">
        <v>61</v>
      </c>
      <c r="L44" s="87">
        <v>22</v>
      </c>
      <c r="M44" s="88">
        <v>135</v>
      </c>
    </row>
    <row r="45" spans="2:13" ht="27.75" customHeight="1" x14ac:dyDescent="0.15">
      <c r="B45" s="1169"/>
      <c r="C45" s="1170"/>
      <c r="D45" s="85"/>
      <c r="E45" s="1173" t="s">
        <v>29</v>
      </c>
      <c r="F45" s="1173"/>
      <c r="G45" s="1173"/>
      <c r="H45" s="1174"/>
      <c r="I45" s="86">
        <v>1148</v>
      </c>
      <c r="J45" s="87">
        <v>1063</v>
      </c>
      <c r="K45" s="87">
        <v>999</v>
      </c>
      <c r="L45" s="87">
        <v>855</v>
      </c>
      <c r="M45" s="88">
        <v>759</v>
      </c>
    </row>
    <row r="46" spans="2:13" ht="27.75" customHeight="1" x14ac:dyDescent="0.15">
      <c r="B46" s="1169"/>
      <c r="C46" s="1170"/>
      <c r="D46" s="85"/>
      <c r="E46" s="1173" t="s">
        <v>30</v>
      </c>
      <c r="F46" s="1173"/>
      <c r="G46" s="1173"/>
      <c r="H46" s="1174"/>
      <c r="I46" s="86" t="s">
        <v>490</v>
      </c>
      <c r="J46" s="87" t="s">
        <v>490</v>
      </c>
      <c r="K46" s="87" t="s">
        <v>490</v>
      </c>
      <c r="L46" s="87" t="s">
        <v>490</v>
      </c>
      <c r="M46" s="88" t="s">
        <v>490</v>
      </c>
    </row>
    <row r="47" spans="2:13" ht="27.75" customHeight="1" x14ac:dyDescent="0.15">
      <c r="B47" s="1169"/>
      <c r="C47" s="1170"/>
      <c r="D47" s="85"/>
      <c r="E47" s="1173" t="s">
        <v>31</v>
      </c>
      <c r="F47" s="1173"/>
      <c r="G47" s="1173"/>
      <c r="H47" s="1174"/>
      <c r="I47" s="86" t="s">
        <v>490</v>
      </c>
      <c r="J47" s="87" t="s">
        <v>490</v>
      </c>
      <c r="K47" s="87" t="s">
        <v>490</v>
      </c>
      <c r="L47" s="87" t="s">
        <v>490</v>
      </c>
      <c r="M47" s="88" t="s">
        <v>490</v>
      </c>
    </row>
    <row r="48" spans="2:13" ht="27.75" customHeight="1" x14ac:dyDescent="0.15">
      <c r="B48" s="1171"/>
      <c r="C48" s="1172"/>
      <c r="D48" s="85"/>
      <c r="E48" s="1173" t="s">
        <v>32</v>
      </c>
      <c r="F48" s="1173"/>
      <c r="G48" s="1173"/>
      <c r="H48" s="1174"/>
      <c r="I48" s="86" t="s">
        <v>490</v>
      </c>
      <c r="J48" s="87" t="s">
        <v>490</v>
      </c>
      <c r="K48" s="87" t="s">
        <v>490</v>
      </c>
      <c r="L48" s="87" t="s">
        <v>490</v>
      </c>
      <c r="M48" s="88" t="s">
        <v>490</v>
      </c>
    </row>
    <row r="49" spans="2:13" ht="27.75" customHeight="1" x14ac:dyDescent="0.15">
      <c r="B49" s="1167" t="s">
        <v>33</v>
      </c>
      <c r="C49" s="1168"/>
      <c r="D49" s="89"/>
      <c r="E49" s="1173" t="s">
        <v>34</v>
      </c>
      <c r="F49" s="1173"/>
      <c r="G49" s="1173"/>
      <c r="H49" s="1174"/>
      <c r="I49" s="86">
        <v>1034</v>
      </c>
      <c r="J49" s="87">
        <v>1120</v>
      </c>
      <c r="K49" s="87">
        <v>960</v>
      </c>
      <c r="L49" s="87">
        <v>973</v>
      </c>
      <c r="M49" s="88">
        <v>1071</v>
      </c>
    </row>
    <row r="50" spans="2:13" ht="27.75" customHeight="1" x14ac:dyDescent="0.15">
      <c r="B50" s="1169"/>
      <c r="C50" s="1170"/>
      <c r="D50" s="85"/>
      <c r="E50" s="1173" t="s">
        <v>35</v>
      </c>
      <c r="F50" s="1173"/>
      <c r="G50" s="1173"/>
      <c r="H50" s="1174"/>
      <c r="I50" s="86" t="s">
        <v>490</v>
      </c>
      <c r="J50" s="87" t="s">
        <v>490</v>
      </c>
      <c r="K50" s="87" t="s">
        <v>490</v>
      </c>
      <c r="L50" s="87" t="s">
        <v>490</v>
      </c>
      <c r="M50" s="88" t="s">
        <v>490</v>
      </c>
    </row>
    <row r="51" spans="2:13" ht="27.75" customHeight="1" x14ac:dyDescent="0.15">
      <c r="B51" s="1171"/>
      <c r="C51" s="1172"/>
      <c r="D51" s="85"/>
      <c r="E51" s="1173" t="s">
        <v>36</v>
      </c>
      <c r="F51" s="1173"/>
      <c r="G51" s="1173"/>
      <c r="H51" s="1174"/>
      <c r="I51" s="86">
        <v>6810</v>
      </c>
      <c r="J51" s="87">
        <v>6781</v>
      </c>
      <c r="K51" s="87">
        <v>6666</v>
      </c>
      <c r="L51" s="87">
        <v>6892</v>
      </c>
      <c r="M51" s="88">
        <v>6789</v>
      </c>
    </row>
    <row r="52" spans="2:13" ht="27.75" customHeight="1" thickBot="1" x14ac:dyDescent="0.2">
      <c r="B52" s="1175" t="s">
        <v>37</v>
      </c>
      <c r="C52" s="1176"/>
      <c r="D52" s="90"/>
      <c r="E52" s="1177" t="s">
        <v>38</v>
      </c>
      <c r="F52" s="1177"/>
      <c r="G52" s="1177"/>
      <c r="H52" s="1178"/>
      <c r="I52" s="91">
        <v>3658</v>
      </c>
      <c r="J52" s="92">
        <v>3514</v>
      </c>
      <c r="K52" s="92">
        <v>3506</v>
      </c>
      <c r="L52" s="92">
        <v>3045</v>
      </c>
      <c r="M52" s="93">
        <v>2870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528</v>
      </c>
      <c r="G2" s="111"/>
      <c r="H2" s="112"/>
    </row>
    <row r="3" spans="1:8" x14ac:dyDescent="0.15">
      <c r="A3" s="108" t="s">
        <v>521</v>
      </c>
      <c r="B3" s="113"/>
      <c r="C3" s="114"/>
      <c r="D3" s="115">
        <v>65746</v>
      </c>
      <c r="E3" s="116"/>
      <c r="F3" s="117">
        <v>147869</v>
      </c>
      <c r="G3" s="118"/>
      <c r="H3" s="119"/>
    </row>
    <row r="4" spans="1:8" x14ac:dyDescent="0.15">
      <c r="A4" s="120"/>
      <c r="B4" s="121"/>
      <c r="C4" s="122"/>
      <c r="D4" s="123">
        <v>28346</v>
      </c>
      <c r="E4" s="124"/>
      <c r="F4" s="125">
        <v>63271</v>
      </c>
      <c r="G4" s="126"/>
      <c r="H4" s="127"/>
    </row>
    <row r="5" spans="1:8" x14ac:dyDescent="0.15">
      <c r="A5" s="108" t="s">
        <v>523</v>
      </c>
      <c r="B5" s="113"/>
      <c r="C5" s="114"/>
      <c r="D5" s="115">
        <v>57908</v>
      </c>
      <c r="E5" s="116"/>
      <c r="F5" s="117">
        <v>117242</v>
      </c>
      <c r="G5" s="118"/>
      <c r="H5" s="119"/>
    </row>
    <row r="6" spans="1:8" x14ac:dyDescent="0.15">
      <c r="A6" s="120"/>
      <c r="B6" s="121"/>
      <c r="C6" s="122"/>
      <c r="D6" s="123">
        <v>26967</v>
      </c>
      <c r="E6" s="124"/>
      <c r="F6" s="125">
        <v>59388</v>
      </c>
      <c r="G6" s="126"/>
      <c r="H6" s="127"/>
    </row>
    <row r="7" spans="1:8" x14ac:dyDescent="0.15">
      <c r="A7" s="108" t="s">
        <v>524</v>
      </c>
      <c r="B7" s="113"/>
      <c r="C7" s="114"/>
      <c r="D7" s="115">
        <v>51079</v>
      </c>
      <c r="E7" s="116"/>
      <c r="F7" s="117">
        <v>114097</v>
      </c>
      <c r="G7" s="118"/>
      <c r="H7" s="119"/>
    </row>
    <row r="8" spans="1:8" x14ac:dyDescent="0.15">
      <c r="A8" s="120"/>
      <c r="B8" s="121"/>
      <c r="C8" s="122"/>
      <c r="D8" s="123">
        <v>34695</v>
      </c>
      <c r="E8" s="124"/>
      <c r="F8" s="125">
        <v>61630</v>
      </c>
      <c r="G8" s="126"/>
      <c r="H8" s="127"/>
    </row>
    <row r="9" spans="1:8" x14ac:dyDescent="0.15">
      <c r="A9" s="108" t="s">
        <v>525</v>
      </c>
      <c r="B9" s="113"/>
      <c r="C9" s="114"/>
      <c r="D9" s="115">
        <v>79904</v>
      </c>
      <c r="E9" s="116"/>
      <c r="F9" s="117">
        <v>136577</v>
      </c>
      <c r="G9" s="118"/>
      <c r="H9" s="119"/>
    </row>
    <row r="10" spans="1:8" x14ac:dyDescent="0.15">
      <c r="A10" s="120"/>
      <c r="B10" s="121"/>
      <c r="C10" s="122"/>
      <c r="D10" s="123">
        <v>37408</v>
      </c>
      <c r="E10" s="124"/>
      <c r="F10" s="125">
        <v>59645</v>
      </c>
      <c r="G10" s="126"/>
      <c r="H10" s="127"/>
    </row>
    <row r="11" spans="1:8" x14ac:dyDescent="0.15">
      <c r="A11" s="108" t="s">
        <v>526</v>
      </c>
      <c r="B11" s="113"/>
      <c r="C11" s="114"/>
      <c r="D11" s="115">
        <v>57370</v>
      </c>
      <c r="E11" s="116"/>
      <c r="F11" s="117">
        <v>132212</v>
      </c>
      <c r="G11" s="118"/>
      <c r="H11" s="119"/>
    </row>
    <row r="12" spans="1:8" x14ac:dyDescent="0.15">
      <c r="A12" s="120"/>
      <c r="B12" s="121"/>
      <c r="C12" s="128"/>
      <c r="D12" s="123">
        <v>21517</v>
      </c>
      <c r="E12" s="124"/>
      <c r="F12" s="125">
        <v>67114</v>
      </c>
      <c r="G12" s="126"/>
      <c r="H12" s="127"/>
    </row>
    <row r="13" spans="1:8" x14ac:dyDescent="0.15">
      <c r="A13" s="108"/>
      <c r="B13" s="113"/>
      <c r="C13" s="129"/>
      <c r="D13" s="130">
        <v>62401</v>
      </c>
      <c r="E13" s="131"/>
      <c r="F13" s="132">
        <v>129599</v>
      </c>
      <c r="G13" s="133"/>
      <c r="H13" s="119"/>
    </row>
    <row r="14" spans="1:8" x14ac:dyDescent="0.15">
      <c r="A14" s="120"/>
      <c r="B14" s="121"/>
      <c r="C14" s="122"/>
      <c r="D14" s="123">
        <v>29787</v>
      </c>
      <c r="E14" s="124"/>
      <c r="F14" s="125">
        <v>62210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2.73</v>
      </c>
      <c r="C19" s="134">
        <f>ROUND(VALUE(SUBSTITUTE(実質収支比率等に係る経年分析!G$48,"▲","-")),2)</f>
        <v>1.97</v>
      </c>
      <c r="D19" s="134">
        <f>ROUND(VALUE(SUBSTITUTE(実質収支比率等に係る経年分析!H$48,"▲","-")),2)</f>
        <v>2.34</v>
      </c>
      <c r="E19" s="134">
        <f>ROUND(VALUE(SUBSTITUTE(実質収支比率等に係る経年分析!I$48,"▲","-")),2)</f>
        <v>2.11</v>
      </c>
      <c r="F19" s="134">
        <f>ROUND(VALUE(SUBSTITUTE(実質収支比率等に係る経年分析!J$48,"▲","-")),2)</f>
        <v>2.2200000000000002</v>
      </c>
    </row>
    <row r="20" spans="1:11" x14ac:dyDescent="0.15">
      <c r="A20" s="134" t="s">
        <v>43</v>
      </c>
      <c r="B20" s="134">
        <f>ROUND(VALUE(SUBSTITUTE(実質収支比率等に係る経年分析!F$47,"▲","-")),2)</f>
        <v>11.38</v>
      </c>
      <c r="C20" s="134">
        <f>ROUND(VALUE(SUBSTITUTE(実質収支比率等に係る経年分析!G$47,"▲","-")),2)</f>
        <v>11.32</v>
      </c>
      <c r="D20" s="134">
        <f>ROUND(VALUE(SUBSTITUTE(実質収支比率等に係る経年分析!H$47,"▲","-")),2)</f>
        <v>8.8800000000000008</v>
      </c>
      <c r="E20" s="134">
        <f>ROUND(VALUE(SUBSTITUTE(実質収支比率等に係る経年分析!I$47,"▲","-")),2)</f>
        <v>9.89</v>
      </c>
      <c r="F20" s="134">
        <f>ROUND(VALUE(SUBSTITUTE(実質収支比率等に係る経年分析!J$47,"▲","-")),2)</f>
        <v>11.06</v>
      </c>
    </row>
    <row r="21" spans="1:11" x14ac:dyDescent="0.15">
      <c r="A21" s="134" t="s">
        <v>44</v>
      </c>
      <c r="B21" s="134">
        <f>IF(ISNUMBER(VALUE(SUBSTITUTE(実質収支比率等に係る経年分析!F$49,"▲","-"))),ROUND(VALUE(SUBSTITUTE(実質収支比率等に係る経年分析!F$49,"▲","-")),2),NA())</f>
        <v>3.27</v>
      </c>
      <c r="C21" s="134">
        <f>IF(ISNUMBER(VALUE(SUBSTITUTE(実質収支比率等に係る経年分析!G$49,"▲","-"))),ROUND(VALUE(SUBSTITUTE(実質収支比率等に係る経年分析!G$49,"▲","-")),2),NA())</f>
        <v>-1.22</v>
      </c>
      <c r="D21" s="134">
        <f>IF(ISNUMBER(VALUE(SUBSTITUTE(実質収支比率等に係る経年分析!H$49,"▲","-"))),ROUND(VALUE(SUBSTITUTE(実質収支比率等に係る経年分析!H$49,"▲","-")),2),NA())</f>
        <v>-3.07</v>
      </c>
      <c r="E21" s="134">
        <f>IF(ISNUMBER(VALUE(SUBSTITUTE(実質収支比率等に係る経年分析!I$49,"▲","-"))),ROUND(VALUE(SUBSTITUTE(実質収支比率等に係る経年分析!I$49,"▲","-")),2),NA())</f>
        <v>-0.54</v>
      </c>
      <c r="F21" s="134">
        <f>IF(ISNUMBER(VALUE(SUBSTITUTE(実質収支比率等に係る経年分析!J$49,"▲","-"))),ROUND(VALUE(SUBSTITUTE(実質収支比率等に係る経年分析!J$49,"▲","-")),2),NA())</f>
        <v>0.82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平内町後期高齢者医療特別会計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平内町漁業集落環境整備事業特別会計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平内町公共下水道事業特別会計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平内町国民健康保険平内中央病院事業会計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f>IF(ROUND(VALUE(SUBSTITUTE(連結実質赤字比率に係る赤字・黒字の構成分析!I$38,"▲", "-")), 2) &lt; 0, ABS(ROUND(VALUE(SUBSTITUTE(連結実質赤字比率に係る赤字・黒字の構成分析!I$38,"▲", "-")), 2)), NA())</f>
        <v>0.34</v>
      </c>
      <c r="I32" s="135" t="e">
        <f>IF(ROUND(VALUE(SUBSTITUTE(連結実質赤字比率に係る赤字・黒字の構成分析!I$38,"▲", "-")), 2) &gt;= 0, ABS(ROUND(VALUE(SUBSTITUTE(連結実質赤字比率に係る赤字・黒字の構成分析!I$38,"▲", "-")), 2)), NA())</f>
        <v>#N/A</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0.86</v>
      </c>
    </row>
    <row r="33" spans="1:16" x14ac:dyDescent="0.15">
      <c r="A33" s="135" t="str">
        <f>IF(連結実質赤字比率に係る赤字・黒字の構成分析!C$37="",NA(),連結実質赤字比率に係る赤字・黒字の構成分析!C$37)</f>
        <v>平内町国民健康保険特別会計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1.04</v>
      </c>
    </row>
    <row r="34" spans="1:16" x14ac:dyDescent="0.15">
      <c r="A34" s="135" t="str">
        <f>IF(連結実質赤字比率に係る赤字・黒字の構成分析!C$36="",NA(),連結実質赤字比率に係る赤字・黒字の構成分析!C$36)</f>
        <v>平内町介護保険特別会計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2.2200000000000002</v>
      </c>
    </row>
    <row r="36" spans="1:16" x14ac:dyDescent="0.15">
      <c r="A36" s="135" t="str">
        <f>IF(連結実質赤字比率に係る赤字・黒字の構成分析!C$34="",NA(),連結実質赤字比率に係る赤字・黒字の構成分析!C$34)</f>
        <v>平内町水道事業会計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2.2599999999999998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582</v>
      </c>
      <c r="E42" s="136"/>
      <c r="F42" s="136"/>
      <c r="G42" s="136">
        <f>'実質公債費比率（分子）の構造'!L$52</f>
        <v>580</v>
      </c>
      <c r="H42" s="136"/>
      <c r="I42" s="136"/>
      <c r="J42" s="136">
        <f>'実質公債費比率（分子）の構造'!M$52</f>
        <v>588</v>
      </c>
      <c r="K42" s="136"/>
      <c r="L42" s="136"/>
      <c r="M42" s="136">
        <f>'実質公債費比率（分子）の構造'!N$52</f>
        <v>588</v>
      </c>
      <c r="N42" s="136"/>
      <c r="O42" s="136"/>
      <c r="P42" s="136">
        <f>'実質公債費比率（分子）の構造'!O$52</f>
        <v>593</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0</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50</v>
      </c>
      <c r="C45" s="136"/>
      <c r="D45" s="136"/>
      <c r="E45" s="136">
        <f>'実質公債費比率（分子）の構造'!L$49</f>
        <v>51</v>
      </c>
      <c r="F45" s="136"/>
      <c r="G45" s="136"/>
      <c r="H45" s="136">
        <f>'実質公債費比率（分子）の構造'!M$49</f>
        <v>50</v>
      </c>
      <c r="I45" s="136"/>
      <c r="J45" s="136"/>
      <c r="K45" s="136">
        <f>'実質公債費比率（分子）の構造'!N$49</f>
        <v>38</v>
      </c>
      <c r="L45" s="136"/>
      <c r="M45" s="136"/>
      <c r="N45" s="136">
        <f>'実質公債費比率（分子）の構造'!O$49</f>
        <v>18</v>
      </c>
      <c r="O45" s="136"/>
      <c r="P45" s="136"/>
    </row>
    <row r="46" spans="1:16" x14ac:dyDescent="0.15">
      <c r="A46" s="136" t="s">
        <v>55</v>
      </c>
      <c r="B46" s="136">
        <f>'実質公債費比率（分子）の構造'!K$48</f>
        <v>283</v>
      </c>
      <c r="C46" s="136"/>
      <c r="D46" s="136"/>
      <c r="E46" s="136">
        <f>'実質公債費比率（分子）の構造'!L$48</f>
        <v>285</v>
      </c>
      <c r="F46" s="136"/>
      <c r="G46" s="136"/>
      <c r="H46" s="136">
        <f>'実質公債費比率（分子）の構造'!M$48</f>
        <v>294</v>
      </c>
      <c r="I46" s="136"/>
      <c r="J46" s="136"/>
      <c r="K46" s="136">
        <f>'実質公債費比率（分子）の構造'!N$48</f>
        <v>310</v>
      </c>
      <c r="L46" s="136"/>
      <c r="M46" s="136"/>
      <c r="N46" s="136">
        <f>'実質公債費比率（分子）の構造'!O$48</f>
        <v>314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734</v>
      </c>
      <c r="C49" s="136"/>
      <c r="D49" s="136"/>
      <c r="E49" s="136">
        <f>'実質公債費比率（分子）の構造'!L$45</f>
        <v>683</v>
      </c>
      <c r="F49" s="136"/>
      <c r="G49" s="136"/>
      <c r="H49" s="136">
        <f>'実質公債費比率（分子）の構造'!M$45</f>
        <v>657</v>
      </c>
      <c r="I49" s="136"/>
      <c r="J49" s="136"/>
      <c r="K49" s="136">
        <f>'実質公債費比率（分子）の構造'!N$45</f>
        <v>627</v>
      </c>
      <c r="L49" s="136"/>
      <c r="M49" s="136"/>
      <c r="N49" s="136">
        <f>'実質公債費比率（分子）の構造'!O$45</f>
        <v>604</v>
      </c>
      <c r="O49" s="136"/>
      <c r="P49" s="136"/>
    </row>
    <row r="50" spans="1:16" x14ac:dyDescent="0.15">
      <c r="A50" s="136" t="s">
        <v>59</v>
      </c>
      <c r="B50" s="136" t="e">
        <f>NA()</f>
        <v>#N/A</v>
      </c>
      <c r="C50" s="136">
        <f>IF(ISNUMBER('実質公債費比率（分子）の構造'!K$53),'実質公債費比率（分子）の構造'!K$53,NA())</f>
        <v>485</v>
      </c>
      <c r="D50" s="136" t="e">
        <f>NA()</f>
        <v>#N/A</v>
      </c>
      <c r="E50" s="136" t="e">
        <f>NA()</f>
        <v>#N/A</v>
      </c>
      <c r="F50" s="136">
        <f>IF(ISNUMBER('実質公債費比率（分子）の構造'!L$53),'実質公債費比率（分子）の構造'!L$53,NA())</f>
        <v>439</v>
      </c>
      <c r="G50" s="136" t="e">
        <f>NA()</f>
        <v>#N/A</v>
      </c>
      <c r="H50" s="136" t="e">
        <f>NA()</f>
        <v>#N/A</v>
      </c>
      <c r="I50" s="136">
        <f>IF(ISNUMBER('実質公債費比率（分子）の構造'!M$53),'実質公債費比率（分子）の構造'!M$53,NA())</f>
        <v>413</v>
      </c>
      <c r="J50" s="136" t="e">
        <f>NA()</f>
        <v>#N/A</v>
      </c>
      <c r="K50" s="136" t="e">
        <f>NA()</f>
        <v>#N/A</v>
      </c>
      <c r="L50" s="136">
        <f>IF(ISNUMBER('実質公債費比率（分子）の構造'!N$53),'実質公債費比率（分子）の構造'!N$53,NA())</f>
        <v>387</v>
      </c>
      <c r="M50" s="136" t="e">
        <f>NA()</f>
        <v>#N/A</v>
      </c>
      <c r="N50" s="136" t="e">
        <f>NA()</f>
        <v>#N/A</v>
      </c>
      <c r="O50" s="136">
        <f>IF(ISNUMBER('実質公債費比率（分子）の構造'!O$53),'実質公債費比率（分子）の構造'!O$53,NA())</f>
        <v>343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6810</v>
      </c>
      <c r="E56" s="135"/>
      <c r="F56" s="135"/>
      <c r="G56" s="135">
        <f>'将来負担比率（分子）の構造'!J$51</f>
        <v>6781</v>
      </c>
      <c r="H56" s="135"/>
      <c r="I56" s="135"/>
      <c r="J56" s="135">
        <f>'将来負担比率（分子）の構造'!K$51</f>
        <v>6666</v>
      </c>
      <c r="K56" s="135"/>
      <c r="L56" s="135"/>
      <c r="M56" s="135">
        <f>'将来負担比率（分子）の構造'!L$51</f>
        <v>6892</v>
      </c>
      <c r="N56" s="135"/>
      <c r="O56" s="135"/>
      <c r="P56" s="135">
        <f>'将来負担比率（分子）の構造'!M$51</f>
        <v>6789</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1034</v>
      </c>
      <c r="E58" s="135"/>
      <c r="F58" s="135"/>
      <c r="G58" s="135">
        <f>'将来負担比率（分子）の構造'!J$49</f>
        <v>1120</v>
      </c>
      <c r="H58" s="135"/>
      <c r="I58" s="135"/>
      <c r="J58" s="135">
        <f>'将来負担比率（分子）の構造'!K$49</f>
        <v>960</v>
      </c>
      <c r="K58" s="135"/>
      <c r="L58" s="135"/>
      <c r="M58" s="135">
        <f>'将来負担比率（分子）の構造'!L$49</f>
        <v>973</v>
      </c>
      <c r="N58" s="135"/>
      <c r="O58" s="135"/>
      <c r="P58" s="135">
        <f>'将来負担比率（分子）の構造'!M$49</f>
        <v>1071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1148</v>
      </c>
      <c r="C62" s="135"/>
      <c r="D62" s="135"/>
      <c r="E62" s="135">
        <f>'将来負担比率（分子）の構造'!J$45</f>
        <v>1063</v>
      </c>
      <c r="F62" s="135"/>
      <c r="G62" s="135"/>
      <c r="H62" s="135">
        <f>'将来負担比率（分子）の構造'!K$45</f>
        <v>999</v>
      </c>
      <c r="I62" s="135"/>
      <c r="J62" s="135"/>
      <c r="K62" s="135">
        <f>'将来負担比率（分子）の構造'!L$45</f>
        <v>855</v>
      </c>
      <c r="L62" s="135"/>
      <c r="M62" s="135"/>
      <c r="N62" s="135">
        <f>'将来負担比率（分子）の構造'!M$45</f>
        <v>759</v>
      </c>
      <c r="O62" s="135"/>
      <c r="P62" s="135"/>
    </row>
    <row r="63" spans="1:16" x14ac:dyDescent="0.15">
      <c r="A63" s="135" t="s">
        <v>28</v>
      </c>
      <c r="B63" s="135">
        <f>'将来負担比率（分子）の構造'!I$44</f>
        <v>157</v>
      </c>
      <c r="C63" s="135"/>
      <c r="D63" s="135"/>
      <c r="E63" s="135">
        <f>'将来負担比率（分子）の構造'!J$44</f>
        <v>110</v>
      </c>
      <c r="F63" s="135"/>
      <c r="G63" s="135"/>
      <c r="H63" s="135">
        <f>'将来負担比率（分子）の構造'!K$44</f>
        <v>61</v>
      </c>
      <c r="I63" s="135"/>
      <c r="J63" s="135"/>
      <c r="K63" s="135">
        <f>'将来負担比率（分子）の構造'!L$44</f>
        <v>22</v>
      </c>
      <c r="L63" s="135"/>
      <c r="M63" s="135"/>
      <c r="N63" s="135">
        <f>'将来負担比率（分子）の構造'!M$44</f>
        <v>135</v>
      </c>
      <c r="O63" s="135"/>
      <c r="P63" s="135"/>
    </row>
    <row r="64" spans="1:16" x14ac:dyDescent="0.15">
      <c r="A64" s="135" t="s">
        <v>27</v>
      </c>
      <c r="B64" s="135">
        <f>'将来負担比率（分子）の構造'!I$43</f>
        <v>4697</v>
      </c>
      <c r="C64" s="135"/>
      <c r="D64" s="135"/>
      <c r="E64" s="135">
        <f>'将来負担比率（分子）の構造'!J$43</f>
        <v>4821</v>
      </c>
      <c r="F64" s="135"/>
      <c r="G64" s="135"/>
      <c r="H64" s="135">
        <f>'将来負担比率（分子）の構造'!K$43</f>
        <v>4769</v>
      </c>
      <c r="I64" s="135"/>
      <c r="J64" s="135"/>
      <c r="K64" s="135">
        <f>'将来負担比率（分子）の構造'!L$43</f>
        <v>4625</v>
      </c>
      <c r="L64" s="135"/>
      <c r="M64" s="135"/>
      <c r="N64" s="135">
        <f>'将来負担比率（分子）の構造'!M$43</f>
        <v>4535</v>
      </c>
      <c r="O64" s="135"/>
      <c r="P64" s="135"/>
    </row>
    <row r="65" spans="1:16" x14ac:dyDescent="0.15">
      <c r="A65" s="135" t="s">
        <v>26</v>
      </c>
      <c r="B65" s="135" t="str">
        <f>'将来負担比率（分子）の構造'!I$42</f>
        <v>-</v>
      </c>
      <c r="C65" s="135"/>
      <c r="D65" s="135"/>
      <c r="E65" s="135">
        <f>'将来負担比率（分子）の構造'!J$42</f>
        <v>73</v>
      </c>
      <c r="F65" s="135"/>
      <c r="G65" s="135"/>
      <c r="H65" s="135">
        <f>'将来負担比率（分子）の構造'!K$42</f>
        <v>49</v>
      </c>
      <c r="I65" s="135"/>
      <c r="J65" s="135"/>
      <c r="K65" s="135">
        <f>'将来負担比率（分子）の構造'!L$42</f>
        <v>24</v>
      </c>
      <c r="L65" s="135"/>
      <c r="M65" s="135"/>
      <c r="N65" s="135" t="str">
        <f>'将来負担比率（分子）の構造'!M$42</f>
        <v>-</v>
      </c>
      <c r="O65" s="135"/>
      <c r="P65" s="135"/>
    </row>
    <row r="66" spans="1:16" x14ac:dyDescent="0.15">
      <c r="A66" s="135" t="s">
        <v>25</v>
      </c>
      <c r="B66" s="135">
        <f>'将来負担比率（分子）の構造'!I$41</f>
        <v>5499</v>
      </c>
      <c r="C66" s="135"/>
      <c r="D66" s="135"/>
      <c r="E66" s="135">
        <f>'将来負担比率（分子）の構造'!J$41</f>
        <v>5347</v>
      </c>
      <c r="F66" s="135"/>
      <c r="G66" s="135"/>
      <c r="H66" s="135">
        <f>'将来負担比率（分子）の構造'!K$41</f>
        <v>5254</v>
      </c>
      <c r="I66" s="135"/>
      <c r="J66" s="135"/>
      <c r="K66" s="135">
        <f>'将来負担比率（分子）の構造'!L$41</f>
        <v>5382</v>
      </c>
      <c r="L66" s="135"/>
      <c r="M66" s="135"/>
      <c r="N66" s="135">
        <f>'将来負担比率（分子）の構造'!M$41</f>
        <v>5301</v>
      </c>
      <c r="O66" s="135"/>
      <c r="P66" s="135"/>
    </row>
    <row r="67" spans="1:16" x14ac:dyDescent="0.15">
      <c r="A67" s="135" t="s">
        <v>63</v>
      </c>
      <c r="B67" s="135" t="e">
        <f>NA()</f>
        <v>#N/A</v>
      </c>
      <c r="C67" s="135">
        <f>IF(ISNUMBER('将来負担比率（分子）の構造'!I$52), IF('将来負担比率（分子）の構造'!I$52 &lt; 0, 0, '将来負担比率（分子）の構造'!I$52), NA())</f>
        <v>3658</v>
      </c>
      <c r="D67" s="135" t="e">
        <f>NA()</f>
        <v>#N/A</v>
      </c>
      <c r="E67" s="135" t="e">
        <f>NA()</f>
        <v>#N/A</v>
      </c>
      <c r="F67" s="135">
        <f>IF(ISNUMBER('将来負担比率（分子）の構造'!J$52), IF('将来負担比率（分子）の構造'!J$52 &lt; 0, 0, '将来負担比率（分子）の構造'!J$52), NA())</f>
        <v>3514</v>
      </c>
      <c r="G67" s="135" t="e">
        <f>NA()</f>
        <v>#N/A</v>
      </c>
      <c r="H67" s="135" t="e">
        <f>NA()</f>
        <v>#N/A</v>
      </c>
      <c r="I67" s="135">
        <f>IF(ISNUMBER('将来負担比率（分子）の構造'!K$52), IF('将来負担比率（分子）の構造'!K$52 &lt; 0, 0, '将来負担比率（分子）の構造'!K$52), NA())</f>
        <v>3506</v>
      </c>
      <c r="J67" s="135" t="e">
        <f>NA()</f>
        <v>#N/A</v>
      </c>
      <c r="K67" s="135" t="e">
        <f>NA()</f>
        <v>#N/A</v>
      </c>
      <c r="L67" s="135">
        <f>IF(ISNUMBER('将来負担比率（分子）の構造'!L$52), IF('将来負担比率（分子）の構造'!L$52 &lt; 0, 0, '将来負担比率（分子）の構造'!L$52), NA())</f>
        <v>3045</v>
      </c>
      <c r="M67" s="135" t="e">
        <f>NA()</f>
        <v>#N/A</v>
      </c>
      <c r="N67" s="135" t="e">
        <f>NA()</f>
        <v>#N/A</v>
      </c>
      <c r="O67" s="135">
        <f>IF(ISNUMBER('将来負担比率（分子）の構造'!M$52), IF('将来負担比率（分子）の構造'!M$52 &lt; 0, 0, '将来負担比率（分子）の構造'!M$52), NA())</f>
        <v>2870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794532</v>
      </c>
      <c r="S5" s="639"/>
      <c r="T5" s="639"/>
      <c r="U5" s="639"/>
      <c r="V5" s="639"/>
      <c r="W5" s="639"/>
      <c r="X5" s="639"/>
      <c r="Y5" s="686"/>
      <c r="Z5" s="699">
        <v>12.1</v>
      </c>
      <c r="AA5" s="699"/>
      <c r="AB5" s="699"/>
      <c r="AC5" s="699"/>
      <c r="AD5" s="700">
        <v>792123</v>
      </c>
      <c r="AE5" s="700"/>
      <c r="AF5" s="700"/>
      <c r="AG5" s="700"/>
      <c r="AH5" s="700"/>
      <c r="AI5" s="700"/>
      <c r="AJ5" s="700"/>
      <c r="AK5" s="700"/>
      <c r="AL5" s="687">
        <v>20.399999999999999</v>
      </c>
      <c r="AM5" s="656"/>
      <c r="AN5" s="656"/>
      <c r="AO5" s="688"/>
      <c r="AP5" s="675" t="s">
        <v>209</v>
      </c>
      <c r="AQ5" s="676"/>
      <c r="AR5" s="676"/>
      <c r="AS5" s="676"/>
      <c r="AT5" s="676"/>
      <c r="AU5" s="676"/>
      <c r="AV5" s="676"/>
      <c r="AW5" s="676"/>
      <c r="AX5" s="676"/>
      <c r="AY5" s="676"/>
      <c r="AZ5" s="676"/>
      <c r="BA5" s="676"/>
      <c r="BB5" s="676"/>
      <c r="BC5" s="676"/>
      <c r="BD5" s="676"/>
      <c r="BE5" s="676"/>
      <c r="BF5" s="677"/>
      <c r="BG5" s="588">
        <v>794532</v>
      </c>
      <c r="BH5" s="589"/>
      <c r="BI5" s="589"/>
      <c r="BJ5" s="589"/>
      <c r="BK5" s="589"/>
      <c r="BL5" s="589"/>
      <c r="BM5" s="589"/>
      <c r="BN5" s="590"/>
      <c r="BO5" s="641">
        <v>100</v>
      </c>
      <c r="BP5" s="641"/>
      <c r="BQ5" s="641"/>
      <c r="BR5" s="641"/>
      <c r="BS5" s="642">
        <v>2409</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45701</v>
      </c>
      <c r="S6" s="589"/>
      <c r="T6" s="589"/>
      <c r="U6" s="589"/>
      <c r="V6" s="589"/>
      <c r="W6" s="589"/>
      <c r="X6" s="589"/>
      <c r="Y6" s="590"/>
      <c r="Z6" s="641">
        <v>0.7</v>
      </c>
      <c r="AA6" s="641"/>
      <c r="AB6" s="641"/>
      <c r="AC6" s="641"/>
      <c r="AD6" s="642">
        <v>45701</v>
      </c>
      <c r="AE6" s="642"/>
      <c r="AF6" s="642"/>
      <c r="AG6" s="642"/>
      <c r="AH6" s="642"/>
      <c r="AI6" s="642"/>
      <c r="AJ6" s="642"/>
      <c r="AK6" s="642"/>
      <c r="AL6" s="611">
        <v>1.2</v>
      </c>
      <c r="AM6" s="643"/>
      <c r="AN6" s="643"/>
      <c r="AO6" s="644"/>
      <c r="AP6" s="585" t="s">
        <v>214</v>
      </c>
      <c r="AQ6" s="586"/>
      <c r="AR6" s="586"/>
      <c r="AS6" s="586"/>
      <c r="AT6" s="586"/>
      <c r="AU6" s="586"/>
      <c r="AV6" s="586"/>
      <c r="AW6" s="586"/>
      <c r="AX6" s="586"/>
      <c r="AY6" s="586"/>
      <c r="AZ6" s="586"/>
      <c r="BA6" s="586"/>
      <c r="BB6" s="586"/>
      <c r="BC6" s="586"/>
      <c r="BD6" s="586"/>
      <c r="BE6" s="586"/>
      <c r="BF6" s="587"/>
      <c r="BG6" s="588">
        <v>794532</v>
      </c>
      <c r="BH6" s="589"/>
      <c r="BI6" s="589"/>
      <c r="BJ6" s="589"/>
      <c r="BK6" s="589"/>
      <c r="BL6" s="589"/>
      <c r="BM6" s="589"/>
      <c r="BN6" s="590"/>
      <c r="BO6" s="641">
        <v>100</v>
      </c>
      <c r="BP6" s="641"/>
      <c r="BQ6" s="641"/>
      <c r="BR6" s="641"/>
      <c r="BS6" s="642">
        <v>2409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95772</v>
      </c>
      <c r="CS6" s="589"/>
      <c r="CT6" s="589"/>
      <c r="CU6" s="589"/>
      <c r="CV6" s="589"/>
      <c r="CW6" s="589"/>
      <c r="CX6" s="589"/>
      <c r="CY6" s="590"/>
      <c r="CZ6" s="641">
        <v>1.5</v>
      </c>
      <c r="DA6" s="641"/>
      <c r="DB6" s="641"/>
      <c r="DC6" s="641"/>
      <c r="DD6" s="594" t="s">
        <v>216</v>
      </c>
      <c r="DE6" s="589"/>
      <c r="DF6" s="589"/>
      <c r="DG6" s="589"/>
      <c r="DH6" s="589"/>
      <c r="DI6" s="589"/>
      <c r="DJ6" s="589"/>
      <c r="DK6" s="589"/>
      <c r="DL6" s="589"/>
      <c r="DM6" s="589"/>
      <c r="DN6" s="589"/>
      <c r="DO6" s="589"/>
      <c r="DP6" s="590"/>
      <c r="DQ6" s="594">
        <v>95772</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1808</v>
      </c>
      <c r="S7" s="589"/>
      <c r="T7" s="589"/>
      <c r="U7" s="589"/>
      <c r="V7" s="589"/>
      <c r="W7" s="589"/>
      <c r="X7" s="589"/>
      <c r="Y7" s="590"/>
      <c r="Z7" s="641">
        <v>0</v>
      </c>
      <c r="AA7" s="641"/>
      <c r="AB7" s="641"/>
      <c r="AC7" s="641"/>
      <c r="AD7" s="642">
        <v>1808</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356651</v>
      </c>
      <c r="BH7" s="589"/>
      <c r="BI7" s="589"/>
      <c r="BJ7" s="589"/>
      <c r="BK7" s="589"/>
      <c r="BL7" s="589"/>
      <c r="BM7" s="589"/>
      <c r="BN7" s="590"/>
      <c r="BO7" s="641">
        <v>44.9</v>
      </c>
      <c r="BP7" s="641"/>
      <c r="BQ7" s="641"/>
      <c r="BR7" s="641"/>
      <c r="BS7" s="642">
        <v>2409</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935844</v>
      </c>
      <c r="CS7" s="589"/>
      <c r="CT7" s="589"/>
      <c r="CU7" s="589"/>
      <c r="CV7" s="589"/>
      <c r="CW7" s="589"/>
      <c r="CX7" s="589"/>
      <c r="CY7" s="590"/>
      <c r="CZ7" s="641">
        <v>14.5</v>
      </c>
      <c r="DA7" s="641"/>
      <c r="DB7" s="641"/>
      <c r="DC7" s="641"/>
      <c r="DD7" s="594">
        <v>115634</v>
      </c>
      <c r="DE7" s="589"/>
      <c r="DF7" s="589"/>
      <c r="DG7" s="589"/>
      <c r="DH7" s="589"/>
      <c r="DI7" s="589"/>
      <c r="DJ7" s="589"/>
      <c r="DK7" s="589"/>
      <c r="DL7" s="589"/>
      <c r="DM7" s="589"/>
      <c r="DN7" s="589"/>
      <c r="DO7" s="589"/>
      <c r="DP7" s="590"/>
      <c r="DQ7" s="594">
        <v>711970</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3982</v>
      </c>
      <c r="S8" s="589"/>
      <c r="T8" s="589"/>
      <c r="U8" s="589"/>
      <c r="V8" s="589"/>
      <c r="W8" s="589"/>
      <c r="X8" s="589"/>
      <c r="Y8" s="590"/>
      <c r="Z8" s="641">
        <v>0.1</v>
      </c>
      <c r="AA8" s="641"/>
      <c r="AB8" s="641"/>
      <c r="AC8" s="641"/>
      <c r="AD8" s="642">
        <v>3982</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18103</v>
      </c>
      <c r="BH8" s="589"/>
      <c r="BI8" s="589"/>
      <c r="BJ8" s="589"/>
      <c r="BK8" s="589"/>
      <c r="BL8" s="589"/>
      <c r="BM8" s="589"/>
      <c r="BN8" s="590"/>
      <c r="BO8" s="641">
        <v>2.2999999999999998</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1596969</v>
      </c>
      <c r="CS8" s="589"/>
      <c r="CT8" s="589"/>
      <c r="CU8" s="589"/>
      <c r="CV8" s="589"/>
      <c r="CW8" s="589"/>
      <c r="CX8" s="589"/>
      <c r="CY8" s="590"/>
      <c r="CZ8" s="641">
        <v>24.7</v>
      </c>
      <c r="DA8" s="641"/>
      <c r="DB8" s="641"/>
      <c r="DC8" s="641"/>
      <c r="DD8" s="594">
        <v>454</v>
      </c>
      <c r="DE8" s="589"/>
      <c r="DF8" s="589"/>
      <c r="DG8" s="589"/>
      <c r="DH8" s="589"/>
      <c r="DI8" s="589"/>
      <c r="DJ8" s="589"/>
      <c r="DK8" s="589"/>
      <c r="DL8" s="589"/>
      <c r="DM8" s="589"/>
      <c r="DN8" s="589"/>
      <c r="DO8" s="589"/>
      <c r="DP8" s="590"/>
      <c r="DQ8" s="594">
        <v>789389</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1643</v>
      </c>
      <c r="S9" s="589"/>
      <c r="T9" s="589"/>
      <c r="U9" s="589"/>
      <c r="V9" s="589"/>
      <c r="W9" s="589"/>
      <c r="X9" s="589"/>
      <c r="Y9" s="590"/>
      <c r="Z9" s="641">
        <v>0</v>
      </c>
      <c r="AA9" s="641"/>
      <c r="AB9" s="641"/>
      <c r="AC9" s="641"/>
      <c r="AD9" s="642">
        <v>1643</v>
      </c>
      <c r="AE9" s="642"/>
      <c r="AF9" s="642"/>
      <c r="AG9" s="642"/>
      <c r="AH9" s="642"/>
      <c r="AI9" s="642"/>
      <c r="AJ9" s="642"/>
      <c r="AK9" s="642"/>
      <c r="AL9" s="611">
        <v>0</v>
      </c>
      <c r="AM9" s="643"/>
      <c r="AN9" s="643"/>
      <c r="AO9" s="644"/>
      <c r="AP9" s="585" t="s">
        <v>224</v>
      </c>
      <c r="AQ9" s="586"/>
      <c r="AR9" s="586"/>
      <c r="AS9" s="586"/>
      <c r="AT9" s="586"/>
      <c r="AU9" s="586"/>
      <c r="AV9" s="586"/>
      <c r="AW9" s="586"/>
      <c r="AX9" s="586"/>
      <c r="AY9" s="586"/>
      <c r="AZ9" s="586"/>
      <c r="BA9" s="586"/>
      <c r="BB9" s="586"/>
      <c r="BC9" s="586"/>
      <c r="BD9" s="586"/>
      <c r="BE9" s="586"/>
      <c r="BF9" s="587"/>
      <c r="BG9" s="588">
        <v>304395</v>
      </c>
      <c r="BH9" s="589"/>
      <c r="BI9" s="589"/>
      <c r="BJ9" s="589"/>
      <c r="BK9" s="589"/>
      <c r="BL9" s="589"/>
      <c r="BM9" s="589"/>
      <c r="BN9" s="590"/>
      <c r="BO9" s="641">
        <v>38.299999999999997</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937533</v>
      </c>
      <c r="CS9" s="589"/>
      <c r="CT9" s="589"/>
      <c r="CU9" s="589"/>
      <c r="CV9" s="589"/>
      <c r="CW9" s="589"/>
      <c r="CX9" s="589"/>
      <c r="CY9" s="590"/>
      <c r="CZ9" s="641">
        <v>14.5</v>
      </c>
      <c r="DA9" s="641"/>
      <c r="DB9" s="641"/>
      <c r="DC9" s="641"/>
      <c r="DD9" s="594">
        <v>60397</v>
      </c>
      <c r="DE9" s="589"/>
      <c r="DF9" s="589"/>
      <c r="DG9" s="589"/>
      <c r="DH9" s="589"/>
      <c r="DI9" s="589"/>
      <c r="DJ9" s="589"/>
      <c r="DK9" s="589"/>
      <c r="DL9" s="589"/>
      <c r="DM9" s="589"/>
      <c r="DN9" s="589"/>
      <c r="DO9" s="589"/>
      <c r="DP9" s="590"/>
      <c r="DQ9" s="594">
        <v>761041</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125780</v>
      </c>
      <c r="S10" s="589"/>
      <c r="T10" s="589"/>
      <c r="U10" s="589"/>
      <c r="V10" s="589"/>
      <c r="W10" s="589"/>
      <c r="X10" s="589"/>
      <c r="Y10" s="590"/>
      <c r="Z10" s="641">
        <v>1.9</v>
      </c>
      <c r="AA10" s="641"/>
      <c r="AB10" s="641"/>
      <c r="AC10" s="641"/>
      <c r="AD10" s="642">
        <v>125780</v>
      </c>
      <c r="AE10" s="642"/>
      <c r="AF10" s="642"/>
      <c r="AG10" s="642"/>
      <c r="AH10" s="642"/>
      <c r="AI10" s="642"/>
      <c r="AJ10" s="642"/>
      <c r="AK10" s="642"/>
      <c r="AL10" s="611">
        <v>3.2</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19397</v>
      </c>
      <c r="BH10" s="589"/>
      <c r="BI10" s="589"/>
      <c r="BJ10" s="589"/>
      <c r="BK10" s="589"/>
      <c r="BL10" s="589"/>
      <c r="BM10" s="589"/>
      <c r="BN10" s="590"/>
      <c r="BO10" s="641">
        <v>2.4</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17416</v>
      </c>
      <c r="CS10" s="589"/>
      <c r="CT10" s="589"/>
      <c r="CU10" s="589"/>
      <c r="CV10" s="589"/>
      <c r="CW10" s="589"/>
      <c r="CX10" s="589"/>
      <c r="CY10" s="590"/>
      <c r="CZ10" s="641">
        <v>0.3</v>
      </c>
      <c r="DA10" s="641"/>
      <c r="DB10" s="641"/>
      <c r="DC10" s="641"/>
      <c r="DD10" s="594" t="s">
        <v>112</v>
      </c>
      <c r="DE10" s="589"/>
      <c r="DF10" s="589"/>
      <c r="DG10" s="589"/>
      <c r="DH10" s="589"/>
      <c r="DI10" s="589"/>
      <c r="DJ10" s="589"/>
      <c r="DK10" s="589"/>
      <c r="DL10" s="589"/>
      <c r="DM10" s="589"/>
      <c r="DN10" s="589"/>
      <c r="DO10" s="589"/>
      <c r="DP10" s="590"/>
      <c r="DQ10" s="594">
        <v>16867</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v>12436</v>
      </c>
      <c r="S11" s="589"/>
      <c r="T11" s="589"/>
      <c r="U11" s="589"/>
      <c r="V11" s="589"/>
      <c r="W11" s="589"/>
      <c r="X11" s="589"/>
      <c r="Y11" s="590"/>
      <c r="Z11" s="641">
        <v>0.2</v>
      </c>
      <c r="AA11" s="641"/>
      <c r="AB11" s="641"/>
      <c r="AC11" s="641"/>
      <c r="AD11" s="642">
        <v>12436</v>
      </c>
      <c r="AE11" s="642"/>
      <c r="AF11" s="642"/>
      <c r="AG11" s="642"/>
      <c r="AH11" s="642"/>
      <c r="AI11" s="642"/>
      <c r="AJ11" s="642"/>
      <c r="AK11" s="642"/>
      <c r="AL11" s="611">
        <v>0.3</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14756</v>
      </c>
      <c r="BH11" s="589"/>
      <c r="BI11" s="589"/>
      <c r="BJ11" s="589"/>
      <c r="BK11" s="589"/>
      <c r="BL11" s="589"/>
      <c r="BM11" s="589"/>
      <c r="BN11" s="590"/>
      <c r="BO11" s="641">
        <v>1.9</v>
      </c>
      <c r="BP11" s="641"/>
      <c r="BQ11" s="641"/>
      <c r="BR11" s="641"/>
      <c r="BS11" s="594">
        <v>2409</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637455</v>
      </c>
      <c r="CS11" s="589"/>
      <c r="CT11" s="589"/>
      <c r="CU11" s="589"/>
      <c r="CV11" s="589"/>
      <c r="CW11" s="589"/>
      <c r="CX11" s="589"/>
      <c r="CY11" s="590"/>
      <c r="CZ11" s="641">
        <v>9.9</v>
      </c>
      <c r="DA11" s="641"/>
      <c r="DB11" s="641"/>
      <c r="DC11" s="641"/>
      <c r="DD11" s="594">
        <v>128756</v>
      </c>
      <c r="DE11" s="589"/>
      <c r="DF11" s="589"/>
      <c r="DG11" s="589"/>
      <c r="DH11" s="589"/>
      <c r="DI11" s="589"/>
      <c r="DJ11" s="589"/>
      <c r="DK11" s="589"/>
      <c r="DL11" s="589"/>
      <c r="DM11" s="589"/>
      <c r="DN11" s="589"/>
      <c r="DO11" s="589"/>
      <c r="DP11" s="590"/>
      <c r="DQ11" s="594">
        <v>436821</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325204</v>
      </c>
      <c r="BH12" s="589"/>
      <c r="BI12" s="589"/>
      <c r="BJ12" s="589"/>
      <c r="BK12" s="589"/>
      <c r="BL12" s="589"/>
      <c r="BM12" s="589"/>
      <c r="BN12" s="590"/>
      <c r="BO12" s="641">
        <v>40.9</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208205</v>
      </c>
      <c r="CS12" s="589"/>
      <c r="CT12" s="589"/>
      <c r="CU12" s="589"/>
      <c r="CV12" s="589"/>
      <c r="CW12" s="589"/>
      <c r="CX12" s="589"/>
      <c r="CY12" s="590"/>
      <c r="CZ12" s="641">
        <v>3.2</v>
      </c>
      <c r="DA12" s="641"/>
      <c r="DB12" s="641"/>
      <c r="DC12" s="641"/>
      <c r="DD12" s="594">
        <v>2962</v>
      </c>
      <c r="DE12" s="589"/>
      <c r="DF12" s="589"/>
      <c r="DG12" s="589"/>
      <c r="DH12" s="589"/>
      <c r="DI12" s="589"/>
      <c r="DJ12" s="589"/>
      <c r="DK12" s="589"/>
      <c r="DL12" s="589"/>
      <c r="DM12" s="589"/>
      <c r="DN12" s="589"/>
      <c r="DO12" s="589"/>
      <c r="DP12" s="590"/>
      <c r="DQ12" s="594">
        <v>169060</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5881</v>
      </c>
      <c r="S13" s="589"/>
      <c r="T13" s="589"/>
      <c r="U13" s="589"/>
      <c r="V13" s="589"/>
      <c r="W13" s="589"/>
      <c r="X13" s="589"/>
      <c r="Y13" s="590"/>
      <c r="Z13" s="641">
        <v>0.1</v>
      </c>
      <c r="AA13" s="641"/>
      <c r="AB13" s="641"/>
      <c r="AC13" s="641"/>
      <c r="AD13" s="642">
        <v>5881</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305362</v>
      </c>
      <c r="BH13" s="589"/>
      <c r="BI13" s="589"/>
      <c r="BJ13" s="589"/>
      <c r="BK13" s="589"/>
      <c r="BL13" s="589"/>
      <c r="BM13" s="589"/>
      <c r="BN13" s="590"/>
      <c r="BO13" s="641">
        <v>38.4</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645380</v>
      </c>
      <c r="CS13" s="589"/>
      <c r="CT13" s="589"/>
      <c r="CU13" s="589"/>
      <c r="CV13" s="589"/>
      <c r="CW13" s="589"/>
      <c r="CX13" s="589"/>
      <c r="CY13" s="590"/>
      <c r="CZ13" s="641">
        <v>10</v>
      </c>
      <c r="DA13" s="641"/>
      <c r="DB13" s="641"/>
      <c r="DC13" s="641"/>
      <c r="DD13" s="594">
        <v>302395</v>
      </c>
      <c r="DE13" s="589"/>
      <c r="DF13" s="589"/>
      <c r="DG13" s="589"/>
      <c r="DH13" s="589"/>
      <c r="DI13" s="589"/>
      <c r="DJ13" s="589"/>
      <c r="DK13" s="589"/>
      <c r="DL13" s="589"/>
      <c r="DM13" s="589"/>
      <c r="DN13" s="589"/>
      <c r="DO13" s="589"/>
      <c r="DP13" s="590"/>
      <c r="DQ13" s="594">
        <v>348218</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24342</v>
      </c>
      <c r="BH14" s="589"/>
      <c r="BI14" s="589"/>
      <c r="BJ14" s="589"/>
      <c r="BK14" s="589"/>
      <c r="BL14" s="589"/>
      <c r="BM14" s="589"/>
      <c r="BN14" s="590"/>
      <c r="BO14" s="641">
        <v>3.1</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285993</v>
      </c>
      <c r="CS14" s="589"/>
      <c r="CT14" s="589"/>
      <c r="CU14" s="589"/>
      <c r="CV14" s="589"/>
      <c r="CW14" s="589"/>
      <c r="CX14" s="589"/>
      <c r="CY14" s="590"/>
      <c r="CZ14" s="641">
        <v>4.4000000000000004</v>
      </c>
      <c r="DA14" s="641"/>
      <c r="DB14" s="641"/>
      <c r="DC14" s="641"/>
      <c r="DD14" s="594">
        <v>33754</v>
      </c>
      <c r="DE14" s="589"/>
      <c r="DF14" s="589"/>
      <c r="DG14" s="589"/>
      <c r="DH14" s="589"/>
      <c r="DI14" s="589"/>
      <c r="DJ14" s="589"/>
      <c r="DK14" s="589"/>
      <c r="DL14" s="589"/>
      <c r="DM14" s="589"/>
      <c r="DN14" s="589"/>
      <c r="DO14" s="589"/>
      <c r="DP14" s="590"/>
      <c r="DQ14" s="594">
        <v>250353</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2880</v>
      </c>
      <c r="S15" s="589"/>
      <c r="T15" s="589"/>
      <c r="U15" s="589"/>
      <c r="V15" s="589"/>
      <c r="W15" s="589"/>
      <c r="X15" s="589"/>
      <c r="Y15" s="590"/>
      <c r="Z15" s="641">
        <v>0</v>
      </c>
      <c r="AA15" s="641"/>
      <c r="AB15" s="641"/>
      <c r="AC15" s="641"/>
      <c r="AD15" s="642">
        <v>2880</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88335</v>
      </c>
      <c r="BH15" s="589"/>
      <c r="BI15" s="589"/>
      <c r="BJ15" s="589"/>
      <c r="BK15" s="589"/>
      <c r="BL15" s="589"/>
      <c r="BM15" s="589"/>
      <c r="BN15" s="590"/>
      <c r="BO15" s="641">
        <v>11.1</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467219</v>
      </c>
      <c r="CS15" s="589"/>
      <c r="CT15" s="589"/>
      <c r="CU15" s="589"/>
      <c r="CV15" s="589"/>
      <c r="CW15" s="589"/>
      <c r="CX15" s="589"/>
      <c r="CY15" s="590"/>
      <c r="CZ15" s="641">
        <v>7.2</v>
      </c>
      <c r="DA15" s="641"/>
      <c r="DB15" s="641"/>
      <c r="DC15" s="641"/>
      <c r="DD15" s="594">
        <v>43167</v>
      </c>
      <c r="DE15" s="589"/>
      <c r="DF15" s="589"/>
      <c r="DG15" s="589"/>
      <c r="DH15" s="589"/>
      <c r="DI15" s="589"/>
      <c r="DJ15" s="589"/>
      <c r="DK15" s="589"/>
      <c r="DL15" s="589"/>
      <c r="DM15" s="589"/>
      <c r="DN15" s="589"/>
      <c r="DO15" s="589"/>
      <c r="DP15" s="590"/>
      <c r="DQ15" s="594">
        <v>399419</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3253913</v>
      </c>
      <c r="S16" s="589"/>
      <c r="T16" s="589"/>
      <c r="U16" s="589"/>
      <c r="V16" s="589"/>
      <c r="W16" s="589"/>
      <c r="X16" s="589"/>
      <c r="Y16" s="590"/>
      <c r="Z16" s="641">
        <v>49.5</v>
      </c>
      <c r="AA16" s="641"/>
      <c r="AB16" s="641"/>
      <c r="AC16" s="641"/>
      <c r="AD16" s="642">
        <v>2878063</v>
      </c>
      <c r="AE16" s="642"/>
      <c r="AF16" s="642"/>
      <c r="AG16" s="642"/>
      <c r="AH16" s="642"/>
      <c r="AI16" s="642"/>
      <c r="AJ16" s="642"/>
      <c r="AK16" s="642"/>
      <c r="AL16" s="611">
        <v>74.2</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30004</v>
      </c>
      <c r="CS16" s="589"/>
      <c r="CT16" s="589"/>
      <c r="CU16" s="589"/>
      <c r="CV16" s="589"/>
      <c r="CW16" s="589"/>
      <c r="CX16" s="589"/>
      <c r="CY16" s="590"/>
      <c r="CZ16" s="641">
        <v>0.5</v>
      </c>
      <c r="DA16" s="641"/>
      <c r="DB16" s="641"/>
      <c r="DC16" s="641"/>
      <c r="DD16" s="594" t="s">
        <v>112</v>
      </c>
      <c r="DE16" s="589"/>
      <c r="DF16" s="589"/>
      <c r="DG16" s="589"/>
      <c r="DH16" s="589"/>
      <c r="DI16" s="589"/>
      <c r="DJ16" s="589"/>
      <c r="DK16" s="589"/>
      <c r="DL16" s="589"/>
      <c r="DM16" s="589"/>
      <c r="DN16" s="589"/>
      <c r="DO16" s="589"/>
      <c r="DP16" s="590"/>
      <c r="DQ16" s="594">
        <v>11146</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2878063</v>
      </c>
      <c r="S17" s="589"/>
      <c r="T17" s="589"/>
      <c r="U17" s="589"/>
      <c r="V17" s="589"/>
      <c r="W17" s="589"/>
      <c r="X17" s="589"/>
      <c r="Y17" s="590"/>
      <c r="Z17" s="641">
        <v>43.8</v>
      </c>
      <c r="AA17" s="641"/>
      <c r="AB17" s="641"/>
      <c r="AC17" s="641"/>
      <c r="AD17" s="642">
        <v>2878063</v>
      </c>
      <c r="AE17" s="642"/>
      <c r="AF17" s="642"/>
      <c r="AG17" s="642"/>
      <c r="AH17" s="642"/>
      <c r="AI17" s="642"/>
      <c r="AJ17" s="642"/>
      <c r="AK17" s="642"/>
      <c r="AL17" s="611">
        <v>74.2</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603748</v>
      </c>
      <c r="CS17" s="589"/>
      <c r="CT17" s="589"/>
      <c r="CU17" s="589"/>
      <c r="CV17" s="589"/>
      <c r="CW17" s="589"/>
      <c r="CX17" s="589"/>
      <c r="CY17" s="590"/>
      <c r="CZ17" s="641">
        <v>9.3000000000000007</v>
      </c>
      <c r="DA17" s="641"/>
      <c r="DB17" s="641"/>
      <c r="DC17" s="641"/>
      <c r="DD17" s="594" t="s">
        <v>112</v>
      </c>
      <c r="DE17" s="589"/>
      <c r="DF17" s="589"/>
      <c r="DG17" s="589"/>
      <c r="DH17" s="589"/>
      <c r="DI17" s="589"/>
      <c r="DJ17" s="589"/>
      <c r="DK17" s="589"/>
      <c r="DL17" s="589"/>
      <c r="DM17" s="589"/>
      <c r="DN17" s="589"/>
      <c r="DO17" s="589"/>
      <c r="DP17" s="590"/>
      <c r="DQ17" s="594">
        <v>603748</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375803</v>
      </c>
      <c r="S18" s="589"/>
      <c r="T18" s="589"/>
      <c r="U18" s="589"/>
      <c r="V18" s="589"/>
      <c r="W18" s="589"/>
      <c r="X18" s="589"/>
      <c r="Y18" s="590"/>
      <c r="Z18" s="641">
        <v>5.7</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v>47</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4248556</v>
      </c>
      <c r="S20" s="589"/>
      <c r="T20" s="589"/>
      <c r="U20" s="589"/>
      <c r="V20" s="589"/>
      <c r="W20" s="589"/>
      <c r="X20" s="589"/>
      <c r="Y20" s="590"/>
      <c r="Z20" s="641">
        <v>64.7</v>
      </c>
      <c r="AA20" s="641"/>
      <c r="AB20" s="641"/>
      <c r="AC20" s="641"/>
      <c r="AD20" s="642">
        <v>3870297</v>
      </c>
      <c r="AE20" s="642"/>
      <c r="AF20" s="642"/>
      <c r="AG20" s="642"/>
      <c r="AH20" s="642"/>
      <c r="AI20" s="642"/>
      <c r="AJ20" s="642"/>
      <c r="AK20" s="642"/>
      <c r="AL20" s="611">
        <v>99.8</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6461538</v>
      </c>
      <c r="CS20" s="589"/>
      <c r="CT20" s="589"/>
      <c r="CU20" s="589"/>
      <c r="CV20" s="589"/>
      <c r="CW20" s="589"/>
      <c r="CX20" s="589"/>
      <c r="CY20" s="590"/>
      <c r="CZ20" s="641">
        <v>100</v>
      </c>
      <c r="DA20" s="641"/>
      <c r="DB20" s="641"/>
      <c r="DC20" s="641"/>
      <c r="DD20" s="594">
        <v>687519</v>
      </c>
      <c r="DE20" s="589"/>
      <c r="DF20" s="589"/>
      <c r="DG20" s="589"/>
      <c r="DH20" s="589"/>
      <c r="DI20" s="589"/>
      <c r="DJ20" s="589"/>
      <c r="DK20" s="589"/>
      <c r="DL20" s="589"/>
      <c r="DM20" s="589"/>
      <c r="DN20" s="589"/>
      <c r="DO20" s="589"/>
      <c r="DP20" s="590"/>
      <c r="DQ20" s="594">
        <v>4593804</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1260</v>
      </c>
      <c r="S21" s="589"/>
      <c r="T21" s="589"/>
      <c r="U21" s="589"/>
      <c r="V21" s="589"/>
      <c r="W21" s="589"/>
      <c r="X21" s="589"/>
      <c r="Y21" s="590"/>
      <c r="Z21" s="641">
        <v>0</v>
      </c>
      <c r="AA21" s="641"/>
      <c r="AB21" s="641"/>
      <c r="AC21" s="641"/>
      <c r="AD21" s="642">
        <v>1260</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120678</v>
      </c>
      <c r="S22" s="589"/>
      <c r="T22" s="589"/>
      <c r="U22" s="589"/>
      <c r="V22" s="589"/>
      <c r="W22" s="589"/>
      <c r="X22" s="589"/>
      <c r="Y22" s="590"/>
      <c r="Z22" s="641">
        <v>1.8</v>
      </c>
      <c r="AA22" s="641"/>
      <c r="AB22" s="641"/>
      <c r="AC22" s="641"/>
      <c r="AD22" s="642" t="s">
        <v>112</v>
      </c>
      <c r="AE22" s="642"/>
      <c r="AF22" s="642"/>
      <c r="AG22" s="642"/>
      <c r="AH22" s="642"/>
      <c r="AI22" s="642"/>
      <c r="AJ22" s="642"/>
      <c r="AK22" s="642"/>
      <c r="AL22" s="611" t="s">
        <v>112</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21409</v>
      </c>
      <c r="S23" s="589"/>
      <c r="T23" s="589"/>
      <c r="U23" s="589"/>
      <c r="V23" s="589"/>
      <c r="W23" s="589"/>
      <c r="X23" s="589"/>
      <c r="Y23" s="590"/>
      <c r="Z23" s="641">
        <v>0.3</v>
      </c>
      <c r="AA23" s="641"/>
      <c r="AB23" s="641"/>
      <c r="AC23" s="641"/>
      <c r="AD23" s="642" t="s">
        <v>112</v>
      </c>
      <c r="AE23" s="642"/>
      <c r="AF23" s="642"/>
      <c r="AG23" s="642"/>
      <c r="AH23" s="642"/>
      <c r="AI23" s="642"/>
      <c r="AJ23" s="642"/>
      <c r="AK23" s="642"/>
      <c r="AL23" s="611" t="s">
        <v>112</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34830</v>
      </c>
      <c r="S24" s="589"/>
      <c r="T24" s="589"/>
      <c r="U24" s="589"/>
      <c r="V24" s="589"/>
      <c r="W24" s="589"/>
      <c r="X24" s="589"/>
      <c r="Y24" s="590"/>
      <c r="Z24" s="641">
        <v>0.5</v>
      </c>
      <c r="AA24" s="641"/>
      <c r="AB24" s="641"/>
      <c r="AC24" s="641"/>
      <c r="AD24" s="642" t="s">
        <v>112</v>
      </c>
      <c r="AE24" s="642"/>
      <c r="AF24" s="642"/>
      <c r="AG24" s="642"/>
      <c r="AH24" s="642"/>
      <c r="AI24" s="642"/>
      <c r="AJ24" s="642"/>
      <c r="AK24" s="642"/>
      <c r="AL24" s="611" t="s">
        <v>112</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2418994</v>
      </c>
      <c r="CS24" s="639"/>
      <c r="CT24" s="639"/>
      <c r="CU24" s="639"/>
      <c r="CV24" s="639"/>
      <c r="CW24" s="639"/>
      <c r="CX24" s="639"/>
      <c r="CY24" s="686"/>
      <c r="CZ24" s="690">
        <v>37.4</v>
      </c>
      <c r="DA24" s="691"/>
      <c r="DB24" s="691"/>
      <c r="DC24" s="692"/>
      <c r="DD24" s="685">
        <v>1692255</v>
      </c>
      <c r="DE24" s="639"/>
      <c r="DF24" s="639"/>
      <c r="DG24" s="639"/>
      <c r="DH24" s="639"/>
      <c r="DI24" s="639"/>
      <c r="DJ24" s="639"/>
      <c r="DK24" s="686"/>
      <c r="DL24" s="685">
        <v>1661058</v>
      </c>
      <c r="DM24" s="639"/>
      <c r="DN24" s="639"/>
      <c r="DO24" s="639"/>
      <c r="DP24" s="639"/>
      <c r="DQ24" s="639"/>
      <c r="DR24" s="639"/>
      <c r="DS24" s="639"/>
      <c r="DT24" s="639"/>
      <c r="DU24" s="639"/>
      <c r="DV24" s="686"/>
      <c r="DW24" s="687">
        <v>40.5</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686127</v>
      </c>
      <c r="S25" s="589"/>
      <c r="T25" s="589"/>
      <c r="U25" s="589"/>
      <c r="V25" s="589"/>
      <c r="W25" s="589"/>
      <c r="X25" s="589"/>
      <c r="Y25" s="590"/>
      <c r="Z25" s="641">
        <v>10.4</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905986</v>
      </c>
      <c r="CS25" s="607"/>
      <c r="CT25" s="607"/>
      <c r="CU25" s="607"/>
      <c r="CV25" s="607"/>
      <c r="CW25" s="607"/>
      <c r="CX25" s="607"/>
      <c r="CY25" s="608"/>
      <c r="CZ25" s="591">
        <v>14</v>
      </c>
      <c r="DA25" s="609"/>
      <c r="DB25" s="609"/>
      <c r="DC25" s="610"/>
      <c r="DD25" s="594">
        <v>858203</v>
      </c>
      <c r="DE25" s="607"/>
      <c r="DF25" s="607"/>
      <c r="DG25" s="607"/>
      <c r="DH25" s="607"/>
      <c r="DI25" s="607"/>
      <c r="DJ25" s="607"/>
      <c r="DK25" s="608"/>
      <c r="DL25" s="594">
        <v>857113</v>
      </c>
      <c r="DM25" s="607"/>
      <c r="DN25" s="607"/>
      <c r="DO25" s="607"/>
      <c r="DP25" s="607"/>
      <c r="DQ25" s="607"/>
      <c r="DR25" s="607"/>
      <c r="DS25" s="607"/>
      <c r="DT25" s="607"/>
      <c r="DU25" s="607"/>
      <c r="DV25" s="608"/>
      <c r="DW25" s="611">
        <v>20.9</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511511</v>
      </c>
      <c r="CS26" s="589"/>
      <c r="CT26" s="589"/>
      <c r="CU26" s="589"/>
      <c r="CV26" s="589"/>
      <c r="CW26" s="589"/>
      <c r="CX26" s="589"/>
      <c r="CY26" s="590"/>
      <c r="CZ26" s="591">
        <v>7.9</v>
      </c>
      <c r="DA26" s="609"/>
      <c r="DB26" s="609"/>
      <c r="DC26" s="610"/>
      <c r="DD26" s="594">
        <v>470903</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786227</v>
      </c>
      <c r="S27" s="589"/>
      <c r="T27" s="589"/>
      <c r="U27" s="589"/>
      <c r="V27" s="589"/>
      <c r="W27" s="589"/>
      <c r="X27" s="589"/>
      <c r="Y27" s="590"/>
      <c r="Z27" s="641">
        <v>12</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794532</v>
      </c>
      <c r="BH27" s="589"/>
      <c r="BI27" s="589"/>
      <c r="BJ27" s="589"/>
      <c r="BK27" s="589"/>
      <c r="BL27" s="589"/>
      <c r="BM27" s="589"/>
      <c r="BN27" s="590"/>
      <c r="BO27" s="641">
        <v>100</v>
      </c>
      <c r="BP27" s="641"/>
      <c r="BQ27" s="641"/>
      <c r="BR27" s="641"/>
      <c r="BS27" s="594">
        <v>2409</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909260</v>
      </c>
      <c r="CS27" s="607"/>
      <c r="CT27" s="607"/>
      <c r="CU27" s="607"/>
      <c r="CV27" s="607"/>
      <c r="CW27" s="607"/>
      <c r="CX27" s="607"/>
      <c r="CY27" s="608"/>
      <c r="CZ27" s="591">
        <v>14.1</v>
      </c>
      <c r="DA27" s="609"/>
      <c r="DB27" s="609"/>
      <c r="DC27" s="610"/>
      <c r="DD27" s="594">
        <v>230304</v>
      </c>
      <c r="DE27" s="607"/>
      <c r="DF27" s="607"/>
      <c r="DG27" s="607"/>
      <c r="DH27" s="607"/>
      <c r="DI27" s="607"/>
      <c r="DJ27" s="607"/>
      <c r="DK27" s="608"/>
      <c r="DL27" s="594">
        <v>200197</v>
      </c>
      <c r="DM27" s="607"/>
      <c r="DN27" s="607"/>
      <c r="DO27" s="607"/>
      <c r="DP27" s="607"/>
      <c r="DQ27" s="607"/>
      <c r="DR27" s="607"/>
      <c r="DS27" s="607"/>
      <c r="DT27" s="607"/>
      <c r="DU27" s="607"/>
      <c r="DV27" s="608"/>
      <c r="DW27" s="611">
        <v>4.9000000000000004</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9645</v>
      </c>
      <c r="S28" s="589"/>
      <c r="T28" s="589"/>
      <c r="U28" s="589"/>
      <c r="V28" s="589"/>
      <c r="W28" s="589"/>
      <c r="X28" s="589"/>
      <c r="Y28" s="590"/>
      <c r="Z28" s="641">
        <v>0.1</v>
      </c>
      <c r="AA28" s="641"/>
      <c r="AB28" s="641"/>
      <c r="AC28" s="641"/>
      <c r="AD28" s="642">
        <v>7752</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603748</v>
      </c>
      <c r="CS28" s="589"/>
      <c r="CT28" s="589"/>
      <c r="CU28" s="589"/>
      <c r="CV28" s="589"/>
      <c r="CW28" s="589"/>
      <c r="CX28" s="589"/>
      <c r="CY28" s="590"/>
      <c r="CZ28" s="591">
        <v>9.3000000000000007</v>
      </c>
      <c r="DA28" s="609"/>
      <c r="DB28" s="609"/>
      <c r="DC28" s="610"/>
      <c r="DD28" s="594">
        <v>603748</v>
      </c>
      <c r="DE28" s="589"/>
      <c r="DF28" s="589"/>
      <c r="DG28" s="589"/>
      <c r="DH28" s="589"/>
      <c r="DI28" s="589"/>
      <c r="DJ28" s="589"/>
      <c r="DK28" s="590"/>
      <c r="DL28" s="594">
        <v>603748</v>
      </c>
      <c r="DM28" s="589"/>
      <c r="DN28" s="589"/>
      <c r="DO28" s="589"/>
      <c r="DP28" s="589"/>
      <c r="DQ28" s="589"/>
      <c r="DR28" s="589"/>
      <c r="DS28" s="589"/>
      <c r="DT28" s="589"/>
      <c r="DU28" s="589"/>
      <c r="DV28" s="590"/>
      <c r="DW28" s="611">
        <v>14.7</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3465</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58</v>
      </c>
      <c r="CG29" s="622"/>
      <c r="CH29" s="622"/>
      <c r="CI29" s="622"/>
      <c r="CJ29" s="622"/>
      <c r="CK29" s="622"/>
      <c r="CL29" s="622"/>
      <c r="CM29" s="622"/>
      <c r="CN29" s="622"/>
      <c r="CO29" s="622"/>
      <c r="CP29" s="622"/>
      <c r="CQ29" s="623"/>
      <c r="CR29" s="588">
        <v>603615</v>
      </c>
      <c r="CS29" s="607"/>
      <c r="CT29" s="607"/>
      <c r="CU29" s="607"/>
      <c r="CV29" s="607"/>
      <c r="CW29" s="607"/>
      <c r="CX29" s="607"/>
      <c r="CY29" s="608"/>
      <c r="CZ29" s="591">
        <v>9.3000000000000007</v>
      </c>
      <c r="DA29" s="609"/>
      <c r="DB29" s="609"/>
      <c r="DC29" s="610"/>
      <c r="DD29" s="594">
        <v>603615</v>
      </c>
      <c r="DE29" s="607"/>
      <c r="DF29" s="607"/>
      <c r="DG29" s="607"/>
      <c r="DH29" s="607"/>
      <c r="DI29" s="607"/>
      <c r="DJ29" s="607"/>
      <c r="DK29" s="608"/>
      <c r="DL29" s="594">
        <v>603615</v>
      </c>
      <c r="DM29" s="607"/>
      <c r="DN29" s="607"/>
      <c r="DO29" s="607"/>
      <c r="DP29" s="607"/>
      <c r="DQ29" s="607"/>
      <c r="DR29" s="607"/>
      <c r="DS29" s="607"/>
      <c r="DT29" s="607"/>
      <c r="DU29" s="607"/>
      <c r="DV29" s="608"/>
      <c r="DW29" s="611">
        <v>14.7</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69729</v>
      </c>
      <c r="S30" s="589"/>
      <c r="T30" s="589"/>
      <c r="U30" s="589"/>
      <c r="V30" s="589"/>
      <c r="W30" s="589"/>
      <c r="X30" s="589"/>
      <c r="Y30" s="590"/>
      <c r="Z30" s="641">
        <v>1.1000000000000001</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171</v>
      </c>
      <c r="AY30" s="676"/>
      <c r="AZ30" s="676"/>
      <c r="BA30" s="676"/>
      <c r="BB30" s="676"/>
      <c r="BC30" s="676"/>
      <c r="BD30" s="676"/>
      <c r="BE30" s="676"/>
      <c r="BF30" s="677"/>
      <c r="BG30" s="654">
        <v>97.7</v>
      </c>
      <c r="BH30" s="655"/>
      <c r="BI30" s="655"/>
      <c r="BJ30" s="655"/>
      <c r="BK30" s="655"/>
      <c r="BL30" s="655"/>
      <c r="BM30" s="656">
        <v>90</v>
      </c>
      <c r="BN30" s="655"/>
      <c r="BO30" s="655"/>
      <c r="BP30" s="655"/>
      <c r="BQ30" s="657"/>
      <c r="BR30" s="654">
        <v>97.4</v>
      </c>
      <c r="BS30" s="655"/>
      <c r="BT30" s="655"/>
      <c r="BU30" s="655"/>
      <c r="BV30" s="655"/>
      <c r="BW30" s="655"/>
      <c r="BX30" s="656">
        <v>89.6</v>
      </c>
      <c r="BY30" s="655"/>
      <c r="BZ30" s="655"/>
      <c r="CA30" s="655"/>
      <c r="CB30" s="657"/>
      <c r="CD30" s="660"/>
      <c r="CE30" s="661"/>
      <c r="CF30" s="625" t="s">
        <v>292</v>
      </c>
      <c r="CG30" s="622"/>
      <c r="CH30" s="622"/>
      <c r="CI30" s="622"/>
      <c r="CJ30" s="622"/>
      <c r="CK30" s="622"/>
      <c r="CL30" s="622"/>
      <c r="CM30" s="622"/>
      <c r="CN30" s="622"/>
      <c r="CO30" s="622"/>
      <c r="CP30" s="622"/>
      <c r="CQ30" s="623"/>
      <c r="CR30" s="588">
        <v>535057</v>
      </c>
      <c r="CS30" s="589"/>
      <c r="CT30" s="589"/>
      <c r="CU30" s="589"/>
      <c r="CV30" s="589"/>
      <c r="CW30" s="589"/>
      <c r="CX30" s="589"/>
      <c r="CY30" s="590"/>
      <c r="CZ30" s="591">
        <v>8.3000000000000007</v>
      </c>
      <c r="DA30" s="609"/>
      <c r="DB30" s="609"/>
      <c r="DC30" s="610"/>
      <c r="DD30" s="594">
        <v>535057</v>
      </c>
      <c r="DE30" s="589"/>
      <c r="DF30" s="589"/>
      <c r="DG30" s="589"/>
      <c r="DH30" s="589"/>
      <c r="DI30" s="589"/>
      <c r="DJ30" s="589"/>
      <c r="DK30" s="590"/>
      <c r="DL30" s="594">
        <v>535057</v>
      </c>
      <c r="DM30" s="589"/>
      <c r="DN30" s="589"/>
      <c r="DO30" s="589"/>
      <c r="DP30" s="589"/>
      <c r="DQ30" s="589"/>
      <c r="DR30" s="589"/>
      <c r="DS30" s="589"/>
      <c r="DT30" s="589"/>
      <c r="DU30" s="589"/>
      <c r="DV30" s="590"/>
      <c r="DW30" s="611">
        <v>13</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63228</v>
      </c>
      <c r="S31" s="589"/>
      <c r="T31" s="589"/>
      <c r="U31" s="589"/>
      <c r="V31" s="589"/>
      <c r="W31" s="589"/>
      <c r="X31" s="589"/>
      <c r="Y31" s="590"/>
      <c r="Z31" s="641">
        <v>1</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97.4</v>
      </c>
      <c r="BH31" s="607"/>
      <c r="BI31" s="607"/>
      <c r="BJ31" s="607"/>
      <c r="BK31" s="607"/>
      <c r="BL31" s="607"/>
      <c r="BM31" s="643">
        <v>91.7</v>
      </c>
      <c r="BN31" s="653"/>
      <c r="BO31" s="653"/>
      <c r="BP31" s="653"/>
      <c r="BQ31" s="617"/>
      <c r="BR31" s="652">
        <v>96.9</v>
      </c>
      <c r="BS31" s="607"/>
      <c r="BT31" s="607"/>
      <c r="BU31" s="607"/>
      <c r="BV31" s="607"/>
      <c r="BW31" s="607"/>
      <c r="BX31" s="643">
        <v>91</v>
      </c>
      <c r="BY31" s="653"/>
      <c r="BZ31" s="653"/>
      <c r="CA31" s="653"/>
      <c r="CB31" s="617"/>
      <c r="CD31" s="660"/>
      <c r="CE31" s="661"/>
      <c r="CF31" s="625" t="s">
        <v>296</v>
      </c>
      <c r="CG31" s="622"/>
      <c r="CH31" s="622"/>
      <c r="CI31" s="622"/>
      <c r="CJ31" s="622"/>
      <c r="CK31" s="622"/>
      <c r="CL31" s="622"/>
      <c r="CM31" s="622"/>
      <c r="CN31" s="622"/>
      <c r="CO31" s="622"/>
      <c r="CP31" s="622"/>
      <c r="CQ31" s="623"/>
      <c r="CR31" s="588">
        <v>68558</v>
      </c>
      <c r="CS31" s="607"/>
      <c r="CT31" s="607"/>
      <c r="CU31" s="607"/>
      <c r="CV31" s="607"/>
      <c r="CW31" s="607"/>
      <c r="CX31" s="607"/>
      <c r="CY31" s="608"/>
      <c r="CZ31" s="591">
        <v>1.1000000000000001</v>
      </c>
      <c r="DA31" s="609"/>
      <c r="DB31" s="609"/>
      <c r="DC31" s="610"/>
      <c r="DD31" s="594">
        <v>68558</v>
      </c>
      <c r="DE31" s="607"/>
      <c r="DF31" s="607"/>
      <c r="DG31" s="607"/>
      <c r="DH31" s="607"/>
      <c r="DI31" s="607"/>
      <c r="DJ31" s="607"/>
      <c r="DK31" s="608"/>
      <c r="DL31" s="594">
        <v>68558</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68444</v>
      </c>
      <c r="S32" s="589"/>
      <c r="T32" s="589"/>
      <c r="U32" s="589"/>
      <c r="V32" s="589"/>
      <c r="W32" s="589"/>
      <c r="X32" s="589"/>
      <c r="Y32" s="590"/>
      <c r="Z32" s="641">
        <v>1</v>
      </c>
      <c r="AA32" s="641"/>
      <c r="AB32" s="641"/>
      <c r="AC32" s="641"/>
      <c r="AD32" s="642">
        <v>8</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97.3</v>
      </c>
      <c r="BH32" s="573"/>
      <c r="BI32" s="573"/>
      <c r="BJ32" s="573"/>
      <c r="BK32" s="573"/>
      <c r="BL32" s="573"/>
      <c r="BM32" s="636">
        <v>88.7</v>
      </c>
      <c r="BN32" s="573"/>
      <c r="BO32" s="573"/>
      <c r="BP32" s="573"/>
      <c r="BQ32" s="630"/>
      <c r="BR32" s="651">
        <v>96.8</v>
      </c>
      <c r="BS32" s="573"/>
      <c r="BT32" s="573"/>
      <c r="BU32" s="573"/>
      <c r="BV32" s="573"/>
      <c r="BW32" s="573"/>
      <c r="BX32" s="636">
        <v>88.2</v>
      </c>
      <c r="BY32" s="573"/>
      <c r="BZ32" s="573"/>
      <c r="CA32" s="573"/>
      <c r="CB32" s="630"/>
      <c r="CD32" s="662"/>
      <c r="CE32" s="663"/>
      <c r="CF32" s="625" t="s">
        <v>299</v>
      </c>
      <c r="CG32" s="622"/>
      <c r="CH32" s="622"/>
      <c r="CI32" s="622"/>
      <c r="CJ32" s="622"/>
      <c r="CK32" s="622"/>
      <c r="CL32" s="622"/>
      <c r="CM32" s="622"/>
      <c r="CN32" s="622"/>
      <c r="CO32" s="622"/>
      <c r="CP32" s="622"/>
      <c r="CQ32" s="623"/>
      <c r="CR32" s="588">
        <v>133</v>
      </c>
      <c r="CS32" s="589"/>
      <c r="CT32" s="589"/>
      <c r="CU32" s="589"/>
      <c r="CV32" s="589"/>
      <c r="CW32" s="589"/>
      <c r="CX32" s="589"/>
      <c r="CY32" s="590"/>
      <c r="CZ32" s="591">
        <v>0</v>
      </c>
      <c r="DA32" s="609"/>
      <c r="DB32" s="609"/>
      <c r="DC32" s="610"/>
      <c r="DD32" s="594">
        <v>133</v>
      </c>
      <c r="DE32" s="589"/>
      <c r="DF32" s="589"/>
      <c r="DG32" s="589"/>
      <c r="DH32" s="589"/>
      <c r="DI32" s="589"/>
      <c r="DJ32" s="589"/>
      <c r="DK32" s="590"/>
      <c r="DL32" s="594">
        <v>133</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453500</v>
      </c>
      <c r="S33" s="589"/>
      <c r="T33" s="589"/>
      <c r="U33" s="589"/>
      <c r="V33" s="589"/>
      <c r="W33" s="589"/>
      <c r="X33" s="589"/>
      <c r="Y33" s="590"/>
      <c r="Z33" s="641">
        <v>6.9</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3325021</v>
      </c>
      <c r="CS33" s="607"/>
      <c r="CT33" s="607"/>
      <c r="CU33" s="607"/>
      <c r="CV33" s="607"/>
      <c r="CW33" s="607"/>
      <c r="CX33" s="607"/>
      <c r="CY33" s="608"/>
      <c r="CZ33" s="591">
        <v>51.5</v>
      </c>
      <c r="DA33" s="609"/>
      <c r="DB33" s="609"/>
      <c r="DC33" s="610"/>
      <c r="DD33" s="594">
        <v>2733255</v>
      </c>
      <c r="DE33" s="607"/>
      <c r="DF33" s="607"/>
      <c r="DG33" s="607"/>
      <c r="DH33" s="607"/>
      <c r="DI33" s="607"/>
      <c r="DJ33" s="607"/>
      <c r="DK33" s="608"/>
      <c r="DL33" s="594">
        <v>1551896</v>
      </c>
      <c r="DM33" s="607"/>
      <c r="DN33" s="607"/>
      <c r="DO33" s="607"/>
      <c r="DP33" s="607"/>
      <c r="DQ33" s="607"/>
      <c r="DR33" s="607"/>
      <c r="DS33" s="607"/>
      <c r="DT33" s="607"/>
      <c r="DU33" s="607"/>
      <c r="DV33" s="608"/>
      <c r="DW33" s="611">
        <v>37.799999999999997</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974564</v>
      </c>
      <c r="CS34" s="589"/>
      <c r="CT34" s="589"/>
      <c r="CU34" s="589"/>
      <c r="CV34" s="589"/>
      <c r="CW34" s="589"/>
      <c r="CX34" s="589"/>
      <c r="CY34" s="590"/>
      <c r="CZ34" s="591">
        <v>15.1</v>
      </c>
      <c r="DA34" s="609"/>
      <c r="DB34" s="609"/>
      <c r="DC34" s="610"/>
      <c r="DD34" s="594">
        <v>731344</v>
      </c>
      <c r="DE34" s="589"/>
      <c r="DF34" s="589"/>
      <c r="DG34" s="589"/>
      <c r="DH34" s="589"/>
      <c r="DI34" s="589"/>
      <c r="DJ34" s="589"/>
      <c r="DK34" s="590"/>
      <c r="DL34" s="594">
        <v>250934</v>
      </c>
      <c r="DM34" s="589"/>
      <c r="DN34" s="589"/>
      <c r="DO34" s="589"/>
      <c r="DP34" s="589"/>
      <c r="DQ34" s="589"/>
      <c r="DR34" s="589"/>
      <c r="DS34" s="589"/>
      <c r="DT34" s="589"/>
      <c r="DU34" s="589"/>
      <c r="DV34" s="590"/>
      <c r="DW34" s="611">
        <v>6.1</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225000</v>
      </c>
      <c r="S35" s="589"/>
      <c r="T35" s="589"/>
      <c r="U35" s="589"/>
      <c r="V35" s="589"/>
      <c r="W35" s="589"/>
      <c r="X35" s="589"/>
      <c r="Y35" s="590"/>
      <c r="Z35" s="641">
        <v>3.4</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1394279</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42729</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196014</v>
      </c>
      <c r="CS35" s="607"/>
      <c r="CT35" s="607"/>
      <c r="CU35" s="607"/>
      <c r="CV35" s="607"/>
      <c r="CW35" s="607"/>
      <c r="CX35" s="607"/>
      <c r="CY35" s="608"/>
      <c r="CZ35" s="591">
        <v>3</v>
      </c>
      <c r="DA35" s="609"/>
      <c r="DB35" s="609"/>
      <c r="DC35" s="610"/>
      <c r="DD35" s="594">
        <v>174444</v>
      </c>
      <c r="DE35" s="607"/>
      <c r="DF35" s="607"/>
      <c r="DG35" s="607"/>
      <c r="DH35" s="607"/>
      <c r="DI35" s="607"/>
      <c r="DJ35" s="607"/>
      <c r="DK35" s="608"/>
      <c r="DL35" s="594">
        <v>142748</v>
      </c>
      <c r="DM35" s="607"/>
      <c r="DN35" s="607"/>
      <c r="DO35" s="607"/>
      <c r="DP35" s="607"/>
      <c r="DQ35" s="607"/>
      <c r="DR35" s="607"/>
      <c r="DS35" s="607"/>
      <c r="DT35" s="607"/>
      <c r="DU35" s="607"/>
      <c r="DV35" s="608"/>
      <c r="DW35" s="611">
        <v>3.5</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6567098</v>
      </c>
      <c r="S36" s="629"/>
      <c r="T36" s="629"/>
      <c r="U36" s="629"/>
      <c r="V36" s="629"/>
      <c r="W36" s="629"/>
      <c r="X36" s="629"/>
      <c r="Y36" s="632"/>
      <c r="Z36" s="633">
        <v>100</v>
      </c>
      <c r="AA36" s="633"/>
      <c r="AB36" s="633"/>
      <c r="AC36" s="633"/>
      <c r="AD36" s="634">
        <v>3879317</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520000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-111767</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1183591</v>
      </c>
      <c r="CS36" s="589"/>
      <c r="CT36" s="589"/>
      <c r="CU36" s="589"/>
      <c r="CV36" s="589"/>
      <c r="CW36" s="589"/>
      <c r="CX36" s="589"/>
      <c r="CY36" s="590"/>
      <c r="CZ36" s="591">
        <v>18.3</v>
      </c>
      <c r="DA36" s="609"/>
      <c r="DB36" s="609"/>
      <c r="DC36" s="610"/>
      <c r="DD36" s="594">
        <v>971181</v>
      </c>
      <c r="DE36" s="589"/>
      <c r="DF36" s="589"/>
      <c r="DG36" s="589"/>
      <c r="DH36" s="589"/>
      <c r="DI36" s="589"/>
      <c r="DJ36" s="589"/>
      <c r="DK36" s="590"/>
      <c r="DL36" s="594">
        <v>729675</v>
      </c>
      <c r="DM36" s="589"/>
      <c r="DN36" s="589"/>
      <c r="DO36" s="589"/>
      <c r="DP36" s="589"/>
      <c r="DQ36" s="589"/>
      <c r="DR36" s="589"/>
      <c r="DS36" s="589"/>
      <c r="DT36" s="589"/>
      <c r="DU36" s="589"/>
      <c r="DV36" s="590"/>
      <c r="DW36" s="611">
        <v>17.8</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263658</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2386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286481</v>
      </c>
      <c r="CS37" s="607"/>
      <c r="CT37" s="607"/>
      <c r="CU37" s="607"/>
      <c r="CV37" s="607"/>
      <c r="CW37" s="607"/>
      <c r="CX37" s="607"/>
      <c r="CY37" s="608"/>
      <c r="CZ37" s="591">
        <v>4.4000000000000004</v>
      </c>
      <c r="DA37" s="609"/>
      <c r="DB37" s="609"/>
      <c r="DC37" s="610"/>
      <c r="DD37" s="594">
        <v>286481</v>
      </c>
      <c r="DE37" s="607"/>
      <c r="DF37" s="607"/>
      <c r="DG37" s="607"/>
      <c r="DH37" s="607"/>
      <c r="DI37" s="607"/>
      <c r="DJ37" s="607"/>
      <c r="DK37" s="608"/>
      <c r="DL37" s="594">
        <v>286394</v>
      </c>
      <c r="DM37" s="607"/>
      <c r="DN37" s="607"/>
      <c r="DO37" s="607"/>
      <c r="DP37" s="607"/>
      <c r="DQ37" s="607"/>
      <c r="DR37" s="607"/>
      <c r="DS37" s="607"/>
      <c r="DT37" s="607"/>
      <c r="DU37" s="607"/>
      <c r="DV37" s="608"/>
      <c r="DW37" s="611">
        <v>7</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17371</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4543</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864279</v>
      </c>
      <c r="CS38" s="589"/>
      <c r="CT38" s="589"/>
      <c r="CU38" s="589"/>
      <c r="CV38" s="589"/>
      <c r="CW38" s="589"/>
      <c r="CX38" s="589"/>
      <c r="CY38" s="590"/>
      <c r="CZ38" s="591">
        <v>13.4</v>
      </c>
      <c r="DA38" s="609"/>
      <c r="DB38" s="609"/>
      <c r="DC38" s="610"/>
      <c r="DD38" s="594">
        <v>771124</v>
      </c>
      <c r="DE38" s="589"/>
      <c r="DF38" s="589"/>
      <c r="DG38" s="589"/>
      <c r="DH38" s="589"/>
      <c r="DI38" s="589"/>
      <c r="DJ38" s="589"/>
      <c r="DK38" s="590"/>
      <c r="DL38" s="594">
        <v>428539</v>
      </c>
      <c r="DM38" s="589"/>
      <c r="DN38" s="589"/>
      <c r="DO38" s="589"/>
      <c r="DP38" s="589"/>
      <c r="DQ38" s="589"/>
      <c r="DR38" s="589"/>
      <c r="DS38" s="589"/>
      <c r="DT38" s="589"/>
      <c r="DU38" s="589"/>
      <c r="DV38" s="590"/>
      <c r="DW38" s="611">
        <v>10.4</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v>10000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122</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87693</v>
      </c>
      <c r="CS39" s="607"/>
      <c r="CT39" s="607"/>
      <c r="CU39" s="607"/>
      <c r="CV39" s="607"/>
      <c r="CW39" s="607"/>
      <c r="CX39" s="607"/>
      <c r="CY39" s="608"/>
      <c r="CZ39" s="591">
        <v>1.4</v>
      </c>
      <c r="DA39" s="609"/>
      <c r="DB39" s="609"/>
      <c r="DC39" s="610"/>
      <c r="DD39" s="594">
        <v>84536</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151905</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125</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18880</v>
      </c>
      <c r="CS40" s="589"/>
      <c r="CT40" s="589"/>
      <c r="CU40" s="589"/>
      <c r="CV40" s="589"/>
      <c r="CW40" s="589"/>
      <c r="CX40" s="589"/>
      <c r="CY40" s="590"/>
      <c r="CZ40" s="591">
        <v>0.3</v>
      </c>
      <c r="DA40" s="609"/>
      <c r="DB40" s="609"/>
      <c r="DC40" s="610"/>
      <c r="DD40" s="594">
        <v>626</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431345</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280</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717523</v>
      </c>
      <c r="CS42" s="589"/>
      <c r="CT42" s="589"/>
      <c r="CU42" s="589"/>
      <c r="CV42" s="589"/>
      <c r="CW42" s="589"/>
      <c r="CX42" s="589"/>
      <c r="CY42" s="590"/>
      <c r="CZ42" s="591">
        <v>11.1</v>
      </c>
      <c r="DA42" s="592"/>
      <c r="DB42" s="592"/>
      <c r="DC42" s="593"/>
      <c r="DD42" s="594">
        <v>168294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45018</v>
      </c>
      <c r="CS43" s="607"/>
      <c r="CT43" s="607"/>
      <c r="CU43" s="607"/>
      <c r="CV43" s="607"/>
      <c r="CW43" s="607"/>
      <c r="CX43" s="607"/>
      <c r="CY43" s="608"/>
      <c r="CZ43" s="591">
        <v>0.7</v>
      </c>
      <c r="DA43" s="609"/>
      <c r="DB43" s="609"/>
      <c r="DC43" s="610"/>
      <c r="DD43" s="594">
        <v>45018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288</v>
      </c>
      <c r="CE44" s="602"/>
      <c r="CF44" s="585" t="s">
        <v>337</v>
      </c>
      <c r="CG44" s="586"/>
      <c r="CH44" s="586"/>
      <c r="CI44" s="586"/>
      <c r="CJ44" s="586"/>
      <c r="CK44" s="586"/>
      <c r="CL44" s="586"/>
      <c r="CM44" s="586"/>
      <c r="CN44" s="586"/>
      <c r="CO44" s="586"/>
      <c r="CP44" s="586"/>
      <c r="CQ44" s="587"/>
      <c r="CR44" s="588">
        <v>687519</v>
      </c>
      <c r="CS44" s="589"/>
      <c r="CT44" s="589"/>
      <c r="CU44" s="589"/>
      <c r="CV44" s="589"/>
      <c r="CW44" s="589"/>
      <c r="CX44" s="589"/>
      <c r="CY44" s="590"/>
      <c r="CZ44" s="591">
        <v>10.6</v>
      </c>
      <c r="DA44" s="592"/>
      <c r="DB44" s="592"/>
      <c r="DC44" s="593"/>
      <c r="DD44" s="594">
        <v>157148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419602</v>
      </c>
      <c r="CS45" s="607"/>
      <c r="CT45" s="607"/>
      <c r="CU45" s="607"/>
      <c r="CV45" s="607"/>
      <c r="CW45" s="607"/>
      <c r="CX45" s="607"/>
      <c r="CY45" s="608"/>
      <c r="CZ45" s="591">
        <v>6.5</v>
      </c>
      <c r="DA45" s="609"/>
      <c r="DB45" s="609"/>
      <c r="DC45" s="610"/>
      <c r="DD45" s="594">
        <v>20826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257855</v>
      </c>
      <c r="CS46" s="589"/>
      <c r="CT46" s="589"/>
      <c r="CU46" s="589"/>
      <c r="CV46" s="589"/>
      <c r="CW46" s="589"/>
      <c r="CX46" s="589"/>
      <c r="CY46" s="590"/>
      <c r="CZ46" s="591">
        <v>4</v>
      </c>
      <c r="DA46" s="592"/>
      <c r="DB46" s="592"/>
      <c r="DC46" s="593"/>
      <c r="DD46" s="594">
        <v>131960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30004</v>
      </c>
      <c r="CS47" s="607"/>
      <c r="CT47" s="607"/>
      <c r="CU47" s="607"/>
      <c r="CV47" s="607"/>
      <c r="CW47" s="607"/>
      <c r="CX47" s="607"/>
      <c r="CY47" s="608"/>
      <c r="CZ47" s="591">
        <v>0.5</v>
      </c>
      <c r="DA47" s="609"/>
      <c r="DB47" s="609"/>
      <c r="DC47" s="610"/>
      <c r="DD47" s="594">
        <v>11146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6461538</v>
      </c>
      <c r="CS49" s="573"/>
      <c r="CT49" s="573"/>
      <c r="CU49" s="573"/>
      <c r="CV49" s="573"/>
      <c r="CW49" s="573"/>
      <c r="CX49" s="573"/>
      <c r="CY49" s="574"/>
      <c r="CZ49" s="575">
        <v>100</v>
      </c>
      <c r="DA49" s="576"/>
      <c r="DB49" s="576"/>
      <c r="DC49" s="577"/>
      <c r="DD49" s="578">
        <v>4593804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098">
        <v>6567</v>
      </c>
      <c r="R7" s="1099"/>
      <c r="S7" s="1099"/>
      <c r="T7" s="1099"/>
      <c r="U7" s="1099"/>
      <c r="V7" s="1099">
        <v>6461</v>
      </c>
      <c r="W7" s="1099"/>
      <c r="X7" s="1099"/>
      <c r="Y7" s="1099"/>
      <c r="Z7" s="1099"/>
      <c r="AA7" s="1099">
        <v>106</v>
      </c>
      <c r="AB7" s="1099"/>
      <c r="AC7" s="1099"/>
      <c r="AD7" s="1099"/>
      <c r="AE7" s="1100"/>
      <c r="AF7" s="1101">
        <v>91</v>
      </c>
      <c r="AG7" s="1102"/>
      <c r="AH7" s="1102"/>
      <c r="AI7" s="1102"/>
      <c r="AJ7" s="1103"/>
      <c r="AK7" s="1085">
        <v>70</v>
      </c>
      <c r="AL7" s="1086"/>
      <c r="AM7" s="1086"/>
      <c r="AN7" s="1086"/>
      <c r="AO7" s="1086"/>
      <c r="AP7" s="1086">
        <v>5301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x14ac:dyDescent="0.15">
      <c r="A8" s="212">
        <v>2</v>
      </c>
      <c r="B8" s="1031" t="s">
        <v>366</v>
      </c>
      <c r="C8" s="1032"/>
      <c r="D8" s="1032"/>
      <c r="E8" s="1032"/>
      <c r="F8" s="1032"/>
      <c r="G8" s="1032"/>
      <c r="H8" s="1032"/>
      <c r="I8" s="1032"/>
      <c r="J8" s="1032"/>
      <c r="K8" s="1032"/>
      <c r="L8" s="1032"/>
      <c r="M8" s="1032"/>
      <c r="N8" s="1032"/>
      <c r="O8" s="1032"/>
      <c r="P8" s="1033"/>
      <c r="Q8" s="1037">
        <v>0</v>
      </c>
      <c r="R8" s="1038"/>
      <c r="S8" s="1038"/>
      <c r="T8" s="1038"/>
      <c r="U8" s="1038"/>
      <c r="V8" s="1038">
        <v>0</v>
      </c>
      <c r="W8" s="1038"/>
      <c r="X8" s="1038"/>
      <c r="Y8" s="1038"/>
      <c r="Z8" s="1038"/>
      <c r="AA8" s="1038">
        <v>0</v>
      </c>
      <c r="AB8" s="1038"/>
      <c r="AC8" s="1038"/>
      <c r="AD8" s="1038"/>
      <c r="AE8" s="1039"/>
      <c r="AF8" s="1013">
        <v>0</v>
      </c>
      <c r="AG8" s="1014"/>
      <c r="AH8" s="1014"/>
      <c r="AI8" s="1014"/>
      <c r="AJ8" s="1015"/>
      <c r="AK8" s="1080">
        <v>0</v>
      </c>
      <c r="AL8" s="1081"/>
      <c r="AM8" s="1081"/>
      <c r="AN8" s="1081"/>
      <c r="AO8" s="1081"/>
      <c r="AP8" s="1081">
        <v>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2">
        <v>6567</v>
      </c>
      <c r="R23" s="1063"/>
      <c r="S23" s="1063"/>
      <c r="T23" s="1063"/>
      <c r="U23" s="1063"/>
      <c r="V23" s="1063">
        <v>6461</v>
      </c>
      <c r="W23" s="1063"/>
      <c r="X23" s="1063"/>
      <c r="Y23" s="1063"/>
      <c r="Z23" s="1063"/>
      <c r="AA23" s="1063">
        <v>106</v>
      </c>
      <c r="AB23" s="1063"/>
      <c r="AC23" s="1063"/>
      <c r="AD23" s="1063"/>
      <c r="AE23" s="1064"/>
      <c r="AF23" s="1065">
        <v>91</v>
      </c>
      <c r="AG23" s="1063"/>
      <c r="AH23" s="1063"/>
      <c r="AI23" s="1063"/>
      <c r="AJ23" s="1066"/>
      <c r="AK23" s="1067"/>
      <c r="AL23" s="1068"/>
      <c r="AM23" s="1068"/>
      <c r="AN23" s="1068"/>
      <c r="AO23" s="1068"/>
      <c r="AP23" s="1063">
        <v>5301</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380</v>
      </c>
      <c r="C28" s="1045"/>
      <c r="D28" s="1045"/>
      <c r="E28" s="1045"/>
      <c r="F28" s="1045"/>
      <c r="G28" s="1045"/>
      <c r="H28" s="1045"/>
      <c r="I28" s="1045"/>
      <c r="J28" s="1045"/>
      <c r="K28" s="1045"/>
      <c r="L28" s="1045"/>
      <c r="M28" s="1045"/>
      <c r="N28" s="1045"/>
      <c r="O28" s="1045"/>
      <c r="P28" s="1046"/>
      <c r="Q28" s="1047">
        <v>2023</v>
      </c>
      <c r="R28" s="1048"/>
      <c r="S28" s="1048"/>
      <c r="T28" s="1048"/>
      <c r="U28" s="1048"/>
      <c r="V28" s="1048">
        <v>1980</v>
      </c>
      <c r="W28" s="1048"/>
      <c r="X28" s="1048"/>
      <c r="Y28" s="1048"/>
      <c r="Z28" s="1048"/>
      <c r="AA28" s="1048">
        <v>43</v>
      </c>
      <c r="AB28" s="1048"/>
      <c r="AC28" s="1048"/>
      <c r="AD28" s="1048"/>
      <c r="AE28" s="1049"/>
      <c r="AF28" s="1050">
        <v>43</v>
      </c>
      <c r="AG28" s="1048"/>
      <c r="AH28" s="1048"/>
      <c r="AI28" s="1048"/>
      <c r="AJ28" s="1051"/>
      <c r="AK28" s="1052">
        <v>152</v>
      </c>
      <c r="AL28" s="1040"/>
      <c r="AM28" s="1040"/>
      <c r="AN28" s="1040"/>
      <c r="AO28" s="1040"/>
      <c r="AP28" s="1040" t="s">
        <v>555</v>
      </c>
      <c r="AQ28" s="1040"/>
      <c r="AR28" s="1040"/>
      <c r="AS28" s="1040"/>
      <c r="AT28" s="1040"/>
      <c r="AU28" s="1040" t="s">
        <v>556</v>
      </c>
      <c r="AV28" s="1040"/>
      <c r="AW28" s="1040"/>
      <c r="AX28" s="1040"/>
      <c r="AY28" s="1040"/>
      <c r="AZ28" s="1041" t="s">
        <v>556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381</v>
      </c>
      <c r="C29" s="1032"/>
      <c r="D29" s="1032"/>
      <c r="E29" s="1032"/>
      <c r="F29" s="1032"/>
      <c r="G29" s="1032"/>
      <c r="H29" s="1032"/>
      <c r="I29" s="1032"/>
      <c r="J29" s="1032"/>
      <c r="K29" s="1032"/>
      <c r="L29" s="1032"/>
      <c r="M29" s="1032"/>
      <c r="N29" s="1032"/>
      <c r="O29" s="1032"/>
      <c r="P29" s="1033"/>
      <c r="Q29" s="1037">
        <v>1321</v>
      </c>
      <c r="R29" s="1038"/>
      <c r="S29" s="1038"/>
      <c r="T29" s="1038"/>
      <c r="U29" s="1038"/>
      <c r="V29" s="1038">
        <v>1278</v>
      </c>
      <c r="W29" s="1038"/>
      <c r="X29" s="1038"/>
      <c r="Y29" s="1038"/>
      <c r="Z29" s="1038"/>
      <c r="AA29" s="1038">
        <v>43</v>
      </c>
      <c r="AB29" s="1038"/>
      <c r="AC29" s="1038"/>
      <c r="AD29" s="1038"/>
      <c r="AE29" s="1039"/>
      <c r="AF29" s="1013">
        <v>43</v>
      </c>
      <c r="AG29" s="1014"/>
      <c r="AH29" s="1014"/>
      <c r="AI29" s="1014"/>
      <c r="AJ29" s="1015"/>
      <c r="AK29" s="976">
        <v>242</v>
      </c>
      <c r="AL29" s="967"/>
      <c r="AM29" s="967"/>
      <c r="AN29" s="967"/>
      <c r="AO29" s="967"/>
      <c r="AP29" s="967" t="s">
        <v>555</v>
      </c>
      <c r="AQ29" s="967"/>
      <c r="AR29" s="967"/>
      <c r="AS29" s="967"/>
      <c r="AT29" s="967"/>
      <c r="AU29" s="967" t="s">
        <v>555</v>
      </c>
      <c r="AV29" s="967"/>
      <c r="AW29" s="967"/>
      <c r="AX29" s="967"/>
      <c r="AY29" s="967"/>
      <c r="AZ29" s="1036" t="s">
        <v>555</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382</v>
      </c>
      <c r="C30" s="1032"/>
      <c r="D30" s="1032"/>
      <c r="E30" s="1032"/>
      <c r="F30" s="1032"/>
      <c r="G30" s="1032"/>
      <c r="H30" s="1032"/>
      <c r="I30" s="1032"/>
      <c r="J30" s="1032"/>
      <c r="K30" s="1032"/>
      <c r="L30" s="1032"/>
      <c r="M30" s="1032"/>
      <c r="N30" s="1032"/>
      <c r="O30" s="1032"/>
      <c r="P30" s="1033"/>
      <c r="Q30" s="1037">
        <v>280</v>
      </c>
      <c r="R30" s="1038"/>
      <c r="S30" s="1038"/>
      <c r="T30" s="1038"/>
      <c r="U30" s="1038"/>
      <c r="V30" s="1038">
        <v>279</v>
      </c>
      <c r="W30" s="1038"/>
      <c r="X30" s="1038"/>
      <c r="Y30" s="1038"/>
      <c r="Z30" s="1038"/>
      <c r="AA30" s="1038">
        <v>1</v>
      </c>
      <c r="AB30" s="1038"/>
      <c r="AC30" s="1038"/>
      <c r="AD30" s="1038"/>
      <c r="AE30" s="1039"/>
      <c r="AF30" s="1013">
        <v>1</v>
      </c>
      <c r="AG30" s="1014"/>
      <c r="AH30" s="1014"/>
      <c r="AI30" s="1014"/>
      <c r="AJ30" s="1015"/>
      <c r="AK30" s="976">
        <v>209</v>
      </c>
      <c r="AL30" s="967"/>
      <c r="AM30" s="967"/>
      <c r="AN30" s="967"/>
      <c r="AO30" s="967"/>
      <c r="AP30" s="967" t="s">
        <v>555</v>
      </c>
      <c r="AQ30" s="967"/>
      <c r="AR30" s="967"/>
      <c r="AS30" s="967"/>
      <c r="AT30" s="967"/>
      <c r="AU30" s="967" t="s">
        <v>555</v>
      </c>
      <c r="AV30" s="967"/>
      <c r="AW30" s="967"/>
      <c r="AX30" s="967"/>
      <c r="AY30" s="967"/>
      <c r="AZ30" s="1036" t="s">
        <v>555</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383</v>
      </c>
      <c r="C31" s="1032"/>
      <c r="D31" s="1032"/>
      <c r="E31" s="1032"/>
      <c r="F31" s="1032"/>
      <c r="G31" s="1032"/>
      <c r="H31" s="1032"/>
      <c r="I31" s="1032"/>
      <c r="J31" s="1032"/>
      <c r="K31" s="1032"/>
      <c r="L31" s="1032"/>
      <c r="M31" s="1032"/>
      <c r="N31" s="1032"/>
      <c r="O31" s="1032"/>
      <c r="P31" s="1033"/>
      <c r="Q31" s="1037">
        <v>104</v>
      </c>
      <c r="R31" s="1038"/>
      <c r="S31" s="1038"/>
      <c r="T31" s="1038"/>
      <c r="U31" s="1038"/>
      <c r="V31" s="1038">
        <v>11</v>
      </c>
      <c r="W31" s="1038"/>
      <c r="X31" s="1038"/>
      <c r="Y31" s="1038"/>
      <c r="Z31" s="1038"/>
      <c r="AA31" s="1038">
        <v>93</v>
      </c>
      <c r="AB31" s="1038"/>
      <c r="AC31" s="1038"/>
      <c r="AD31" s="1038"/>
      <c r="AE31" s="1039"/>
      <c r="AF31" s="1013">
        <v>93</v>
      </c>
      <c r="AG31" s="1014"/>
      <c r="AH31" s="1014"/>
      <c r="AI31" s="1014"/>
      <c r="AJ31" s="1015"/>
      <c r="AK31" s="976">
        <v>10</v>
      </c>
      <c r="AL31" s="967"/>
      <c r="AM31" s="967"/>
      <c r="AN31" s="967"/>
      <c r="AO31" s="967"/>
      <c r="AP31" s="967">
        <v>1931</v>
      </c>
      <c r="AQ31" s="967"/>
      <c r="AR31" s="967"/>
      <c r="AS31" s="967"/>
      <c r="AT31" s="967"/>
      <c r="AU31" s="967">
        <v>68</v>
      </c>
      <c r="AV31" s="967"/>
      <c r="AW31" s="967"/>
      <c r="AX31" s="967"/>
      <c r="AY31" s="967"/>
      <c r="AZ31" s="1036" t="s">
        <v>555</v>
      </c>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385</v>
      </c>
      <c r="C32" s="1032"/>
      <c r="D32" s="1032"/>
      <c r="E32" s="1032"/>
      <c r="F32" s="1032"/>
      <c r="G32" s="1032"/>
      <c r="H32" s="1032"/>
      <c r="I32" s="1032"/>
      <c r="J32" s="1032"/>
      <c r="K32" s="1032"/>
      <c r="L32" s="1032"/>
      <c r="M32" s="1032"/>
      <c r="N32" s="1032"/>
      <c r="O32" s="1032"/>
      <c r="P32" s="1033"/>
      <c r="Q32" s="1037">
        <v>199</v>
      </c>
      <c r="R32" s="1038"/>
      <c r="S32" s="1038"/>
      <c r="T32" s="1038"/>
      <c r="U32" s="1038"/>
      <c r="V32" s="1038">
        <v>234</v>
      </c>
      <c r="W32" s="1038"/>
      <c r="X32" s="1038"/>
      <c r="Y32" s="1038"/>
      <c r="Z32" s="1038"/>
      <c r="AA32" s="1038">
        <v>35</v>
      </c>
      <c r="AB32" s="1038"/>
      <c r="AC32" s="1038"/>
      <c r="AD32" s="1038"/>
      <c r="AE32" s="1039"/>
      <c r="AF32" s="1013">
        <v>35</v>
      </c>
      <c r="AG32" s="1014"/>
      <c r="AH32" s="1014"/>
      <c r="AI32" s="1014"/>
      <c r="AJ32" s="1015"/>
      <c r="AK32" s="976">
        <v>520</v>
      </c>
      <c r="AL32" s="967"/>
      <c r="AM32" s="967"/>
      <c r="AN32" s="967"/>
      <c r="AO32" s="967"/>
      <c r="AP32" s="967">
        <v>1888</v>
      </c>
      <c r="AQ32" s="967"/>
      <c r="AR32" s="967"/>
      <c r="AS32" s="967"/>
      <c r="AT32" s="967"/>
      <c r="AU32" s="967">
        <v>1273</v>
      </c>
      <c r="AV32" s="967"/>
      <c r="AW32" s="967"/>
      <c r="AX32" s="967"/>
      <c r="AY32" s="967"/>
      <c r="AZ32" s="1036" t="s">
        <v>555</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386</v>
      </c>
      <c r="C33" s="1032"/>
      <c r="D33" s="1032"/>
      <c r="E33" s="1032"/>
      <c r="F33" s="1032"/>
      <c r="G33" s="1032"/>
      <c r="H33" s="1032"/>
      <c r="I33" s="1032"/>
      <c r="J33" s="1032"/>
      <c r="K33" s="1032"/>
      <c r="L33" s="1032"/>
      <c r="M33" s="1032"/>
      <c r="N33" s="1032"/>
      <c r="O33" s="1032"/>
      <c r="P33" s="1033"/>
      <c r="Q33" s="1037">
        <v>299</v>
      </c>
      <c r="R33" s="1038"/>
      <c r="S33" s="1038"/>
      <c r="T33" s="1038"/>
      <c r="U33" s="1038"/>
      <c r="V33" s="1038">
        <v>298</v>
      </c>
      <c r="W33" s="1038"/>
      <c r="X33" s="1038"/>
      <c r="Y33" s="1038"/>
      <c r="Z33" s="1038"/>
      <c r="AA33" s="1038">
        <v>1</v>
      </c>
      <c r="AB33" s="1038"/>
      <c r="AC33" s="1038"/>
      <c r="AD33" s="1038"/>
      <c r="AE33" s="1039"/>
      <c r="AF33" s="1013">
        <v>1</v>
      </c>
      <c r="AG33" s="1014"/>
      <c r="AH33" s="1014"/>
      <c r="AI33" s="1014"/>
      <c r="AJ33" s="1015"/>
      <c r="AK33" s="976">
        <v>97</v>
      </c>
      <c r="AL33" s="967"/>
      <c r="AM33" s="967"/>
      <c r="AN33" s="967"/>
      <c r="AO33" s="967"/>
      <c r="AP33" s="967">
        <v>1986</v>
      </c>
      <c r="AQ33" s="967"/>
      <c r="AR33" s="967"/>
      <c r="AS33" s="967"/>
      <c r="AT33" s="967"/>
      <c r="AU33" s="967">
        <v>1684</v>
      </c>
      <c r="AV33" s="967"/>
      <c r="AW33" s="967"/>
      <c r="AX33" s="967"/>
      <c r="AY33" s="967"/>
      <c r="AZ33" s="1036" t="s">
        <v>555</v>
      </c>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388</v>
      </c>
      <c r="C34" s="1032"/>
      <c r="D34" s="1032"/>
      <c r="E34" s="1032"/>
      <c r="F34" s="1032"/>
      <c r="G34" s="1032"/>
      <c r="H34" s="1032"/>
      <c r="I34" s="1032"/>
      <c r="J34" s="1032"/>
      <c r="K34" s="1032"/>
      <c r="L34" s="1032"/>
      <c r="M34" s="1032"/>
      <c r="N34" s="1032"/>
      <c r="O34" s="1032"/>
      <c r="P34" s="1033"/>
      <c r="Q34" s="1037">
        <v>128</v>
      </c>
      <c r="R34" s="1038"/>
      <c r="S34" s="1038"/>
      <c r="T34" s="1038"/>
      <c r="U34" s="1038"/>
      <c r="V34" s="1038">
        <v>127</v>
      </c>
      <c r="W34" s="1038"/>
      <c r="X34" s="1038"/>
      <c r="Y34" s="1038"/>
      <c r="Z34" s="1038"/>
      <c r="AA34" s="1038">
        <v>1</v>
      </c>
      <c r="AB34" s="1038"/>
      <c r="AC34" s="1038"/>
      <c r="AD34" s="1038"/>
      <c r="AE34" s="1039"/>
      <c r="AF34" s="1013">
        <v>1</v>
      </c>
      <c r="AG34" s="1014"/>
      <c r="AH34" s="1014"/>
      <c r="AI34" s="1014"/>
      <c r="AJ34" s="1015"/>
      <c r="AK34" s="976">
        <v>77</v>
      </c>
      <c r="AL34" s="967"/>
      <c r="AM34" s="967"/>
      <c r="AN34" s="967"/>
      <c r="AO34" s="967"/>
      <c r="AP34" s="967">
        <v>906</v>
      </c>
      <c r="AQ34" s="967"/>
      <c r="AR34" s="967"/>
      <c r="AS34" s="967"/>
      <c r="AT34" s="967"/>
      <c r="AU34" s="967">
        <v>718</v>
      </c>
      <c r="AV34" s="967"/>
      <c r="AW34" s="967"/>
      <c r="AX34" s="967"/>
      <c r="AY34" s="967"/>
      <c r="AZ34" s="1036" t="s">
        <v>555</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389</v>
      </c>
      <c r="C35" s="1032"/>
      <c r="D35" s="1032"/>
      <c r="E35" s="1032"/>
      <c r="F35" s="1032"/>
      <c r="G35" s="1032"/>
      <c r="H35" s="1032"/>
      <c r="I35" s="1032"/>
      <c r="J35" s="1032"/>
      <c r="K35" s="1032"/>
      <c r="L35" s="1032"/>
      <c r="M35" s="1032"/>
      <c r="N35" s="1032"/>
      <c r="O35" s="1032"/>
      <c r="P35" s="1033"/>
      <c r="Q35" s="1037">
        <v>186</v>
      </c>
      <c r="R35" s="1038"/>
      <c r="S35" s="1038"/>
      <c r="T35" s="1038"/>
      <c r="U35" s="1038"/>
      <c r="V35" s="1038">
        <v>185</v>
      </c>
      <c r="W35" s="1038"/>
      <c r="X35" s="1038"/>
      <c r="Y35" s="1038"/>
      <c r="Z35" s="1038"/>
      <c r="AA35" s="1038">
        <v>1</v>
      </c>
      <c r="AB35" s="1038"/>
      <c r="AC35" s="1038"/>
      <c r="AD35" s="1038"/>
      <c r="AE35" s="1039"/>
      <c r="AF35" s="1013">
        <v>1</v>
      </c>
      <c r="AG35" s="1014"/>
      <c r="AH35" s="1014"/>
      <c r="AI35" s="1014"/>
      <c r="AJ35" s="1015"/>
      <c r="AK35" s="976">
        <v>89</v>
      </c>
      <c r="AL35" s="967"/>
      <c r="AM35" s="967"/>
      <c r="AN35" s="967"/>
      <c r="AO35" s="967"/>
      <c r="AP35" s="967">
        <v>856</v>
      </c>
      <c r="AQ35" s="967"/>
      <c r="AR35" s="967"/>
      <c r="AS35" s="967"/>
      <c r="AT35" s="967"/>
      <c r="AU35" s="967">
        <v>793</v>
      </c>
      <c r="AV35" s="967"/>
      <c r="AW35" s="967"/>
      <c r="AX35" s="967"/>
      <c r="AY35" s="967"/>
      <c r="AZ35" s="1036" t="s">
        <v>555</v>
      </c>
      <c r="BA35" s="1036"/>
      <c r="BB35" s="1036"/>
      <c r="BC35" s="1036"/>
      <c r="BD35" s="1036"/>
      <c r="BE35" s="1026" t="s">
        <v>387</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t="s">
        <v>390</v>
      </c>
      <c r="C36" s="1032"/>
      <c r="D36" s="1032"/>
      <c r="E36" s="1032"/>
      <c r="F36" s="1032"/>
      <c r="G36" s="1032"/>
      <c r="H36" s="1032"/>
      <c r="I36" s="1032"/>
      <c r="J36" s="1032"/>
      <c r="K36" s="1032"/>
      <c r="L36" s="1032"/>
      <c r="M36" s="1032"/>
      <c r="N36" s="1032"/>
      <c r="O36" s="1032"/>
      <c r="P36" s="1033"/>
      <c r="Q36" s="1037">
        <v>18</v>
      </c>
      <c r="R36" s="1038"/>
      <c r="S36" s="1038"/>
      <c r="T36" s="1038"/>
      <c r="U36" s="1038"/>
      <c r="V36" s="1038">
        <v>17</v>
      </c>
      <c r="W36" s="1038"/>
      <c r="X36" s="1038"/>
      <c r="Y36" s="1038"/>
      <c r="Z36" s="1038"/>
      <c r="AA36" s="1038">
        <v>1</v>
      </c>
      <c r="AB36" s="1038"/>
      <c r="AC36" s="1038"/>
      <c r="AD36" s="1038"/>
      <c r="AE36" s="1039"/>
      <c r="AF36" s="1013">
        <v>1</v>
      </c>
      <c r="AG36" s="1014"/>
      <c r="AH36" s="1014"/>
      <c r="AI36" s="1014"/>
      <c r="AJ36" s="1015"/>
      <c r="AK36" s="976">
        <v>17</v>
      </c>
      <c r="AL36" s="967"/>
      <c r="AM36" s="967"/>
      <c r="AN36" s="967"/>
      <c r="AO36" s="967"/>
      <c r="AP36" s="967">
        <v>0</v>
      </c>
      <c r="AQ36" s="967"/>
      <c r="AR36" s="967"/>
      <c r="AS36" s="967"/>
      <c r="AT36" s="967"/>
      <c r="AU36" s="967">
        <v>0</v>
      </c>
      <c r="AV36" s="967"/>
      <c r="AW36" s="967"/>
      <c r="AX36" s="967"/>
      <c r="AY36" s="967"/>
      <c r="AZ36" s="1036" t="s">
        <v>555</v>
      </c>
      <c r="BA36" s="1036"/>
      <c r="BB36" s="1036"/>
      <c r="BC36" s="1036"/>
      <c r="BD36" s="1036"/>
      <c r="BE36" s="1026" t="s">
        <v>387</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6"/>
      <c r="AL37" s="967"/>
      <c r="AM37" s="967"/>
      <c r="AN37" s="967"/>
      <c r="AO37" s="967"/>
      <c r="AP37" s="967"/>
      <c r="AQ37" s="967"/>
      <c r="AR37" s="967"/>
      <c r="AS37" s="967"/>
      <c r="AT37" s="967"/>
      <c r="AU37" s="967"/>
      <c r="AV37" s="967"/>
      <c r="AW37" s="967"/>
      <c r="AX37" s="967"/>
      <c r="AY37" s="967"/>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6"/>
      <c r="AL38" s="967"/>
      <c r="AM38" s="967"/>
      <c r="AN38" s="967"/>
      <c r="AO38" s="967"/>
      <c r="AP38" s="967"/>
      <c r="AQ38" s="967"/>
      <c r="AR38" s="967"/>
      <c r="AS38" s="967"/>
      <c r="AT38" s="967"/>
      <c r="AU38" s="967"/>
      <c r="AV38" s="967"/>
      <c r="AW38" s="967"/>
      <c r="AX38" s="967"/>
      <c r="AY38" s="967"/>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6"/>
      <c r="AL39" s="967"/>
      <c r="AM39" s="967"/>
      <c r="AN39" s="967"/>
      <c r="AO39" s="967"/>
      <c r="AP39" s="967"/>
      <c r="AQ39" s="967"/>
      <c r="AR39" s="967"/>
      <c r="AS39" s="967"/>
      <c r="AT39" s="967"/>
      <c r="AU39" s="967"/>
      <c r="AV39" s="967"/>
      <c r="AW39" s="967"/>
      <c r="AX39" s="967"/>
      <c r="AY39" s="967"/>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6"/>
      <c r="AL40" s="967"/>
      <c r="AM40" s="967"/>
      <c r="AN40" s="967"/>
      <c r="AO40" s="967"/>
      <c r="AP40" s="967"/>
      <c r="AQ40" s="967"/>
      <c r="AR40" s="967"/>
      <c r="AS40" s="967"/>
      <c r="AT40" s="967"/>
      <c r="AU40" s="967"/>
      <c r="AV40" s="967"/>
      <c r="AW40" s="967"/>
      <c r="AX40" s="967"/>
      <c r="AY40" s="967"/>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6"/>
      <c r="AL41" s="967"/>
      <c r="AM41" s="967"/>
      <c r="AN41" s="967"/>
      <c r="AO41" s="967"/>
      <c r="AP41" s="967"/>
      <c r="AQ41" s="967"/>
      <c r="AR41" s="967"/>
      <c r="AS41" s="967"/>
      <c r="AT41" s="967"/>
      <c r="AU41" s="967"/>
      <c r="AV41" s="967"/>
      <c r="AW41" s="967"/>
      <c r="AX41" s="967"/>
      <c r="AY41" s="967"/>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6"/>
      <c r="AL42" s="967"/>
      <c r="AM42" s="967"/>
      <c r="AN42" s="967"/>
      <c r="AO42" s="967"/>
      <c r="AP42" s="967"/>
      <c r="AQ42" s="967"/>
      <c r="AR42" s="967"/>
      <c r="AS42" s="967"/>
      <c r="AT42" s="967"/>
      <c r="AU42" s="967"/>
      <c r="AV42" s="967"/>
      <c r="AW42" s="967"/>
      <c r="AX42" s="967"/>
      <c r="AY42" s="967"/>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6"/>
      <c r="AL43" s="967"/>
      <c r="AM43" s="967"/>
      <c r="AN43" s="967"/>
      <c r="AO43" s="967"/>
      <c r="AP43" s="967"/>
      <c r="AQ43" s="967"/>
      <c r="AR43" s="967"/>
      <c r="AS43" s="967"/>
      <c r="AT43" s="967"/>
      <c r="AU43" s="967"/>
      <c r="AV43" s="967"/>
      <c r="AW43" s="967"/>
      <c r="AX43" s="967"/>
      <c r="AY43" s="967"/>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6"/>
      <c r="AL44" s="967"/>
      <c r="AM44" s="967"/>
      <c r="AN44" s="967"/>
      <c r="AO44" s="967"/>
      <c r="AP44" s="967"/>
      <c r="AQ44" s="967"/>
      <c r="AR44" s="967"/>
      <c r="AS44" s="967"/>
      <c r="AT44" s="967"/>
      <c r="AU44" s="967"/>
      <c r="AV44" s="967"/>
      <c r="AW44" s="967"/>
      <c r="AX44" s="967"/>
      <c r="AY44" s="967"/>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6"/>
      <c r="AL45" s="967"/>
      <c r="AM45" s="967"/>
      <c r="AN45" s="967"/>
      <c r="AO45" s="967"/>
      <c r="AP45" s="967"/>
      <c r="AQ45" s="967"/>
      <c r="AR45" s="967"/>
      <c r="AS45" s="967"/>
      <c r="AT45" s="967"/>
      <c r="AU45" s="967"/>
      <c r="AV45" s="967"/>
      <c r="AW45" s="967"/>
      <c r="AX45" s="967"/>
      <c r="AY45" s="967"/>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6"/>
      <c r="AL46" s="967"/>
      <c r="AM46" s="967"/>
      <c r="AN46" s="967"/>
      <c r="AO46" s="967"/>
      <c r="AP46" s="967"/>
      <c r="AQ46" s="967"/>
      <c r="AR46" s="967"/>
      <c r="AS46" s="967"/>
      <c r="AT46" s="967"/>
      <c r="AU46" s="967"/>
      <c r="AV46" s="967"/>
      <c r="AW46" s="967"/>
      <c r="AX46" s="967"/>
      <c r="AY46" s="967"/>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6"/>
      <c r="AL47" s="967"/>
      <c r="AM47" s="967"/>
      <c r="AN47" s="967"/>
      <c r="AO47" s="967"/>
      <c r="AP47" s="967"/>
      <c r="AQ47" s="967"/>
      <c r="AR47" s="967"/>
      <c r="AS47" s="967"/>
      <c r="AT47" s="967"/>
      <c r="AU47" s="967"/>
      <c r="AV47" s="967"/>
      <c r="AW47" s="967"/>
      <c r="AX47" s="967"/>
      <c r="AY47" s="967"/>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6"/>
      <c r="AL48" s="967"/>
      <c r="AM48" s="967"/>
      <c r="AN48" s="967"/>
      <c r="AO48" s="967"/>
      <c r="AP48" s="967"/>
      <c r="AQ48" s="967"/>
      <c r="AR48" s="967"/>
      <c r="AS48" s="967"/>
      <c r="AT48" s="967"/>
      <c r="AU48" s="967"/>
      <c r="AV48" s="967"/>
      <c r="AW48" s="967"/>
      <c r="AX48" s="967"/>
      <c r="AY48" s="967"/>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6"/>
      <c r="AL49" s="967"/>
      <c r="AM49" s="967"/>
      <c r="AN49" s="967"/>
      <c r="AO49" s="967"/>
      <c r="AP49" s="967"/>
      <c r="AQ49" s="967"/>
      <c r="AR49" s="967"/>
      <c r="AS49" s="967"/>
      <c r="AT49" s="967"/>
      <c r="AU49" s="967"/>
      <c r="AV49" s="967"/>
      <c r="AW49" s="967"/>
      <c r="AX49" s="967"/>
      <c r="AY49" s="967"/>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391</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368</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2"/>
      <c r="AF63" s="1023">
        <v>219</v>
      </c>
      <c r="AG63" s="955"/>
      <c r="AH63" s="955"/>
      <c r="AI63" s="955"/>
      <c r="AJ63" s="1024"/>
      <c r="AK63" s="1025"/>
      <c r="AL63" s="959"/>
      <c r="AM63" s="959"/>
      <c r="AN63" s="959"/>
      <c r="AO63" s="959"/>
      <c r="AP63" s="955">
        <v>7567</v>
      </c>
      <c r="AQ63" s="955"/>
      <c r="AR63" s="955"/>
      <c r="AS63" s="955"/>
      <c r="AT63" s="955"/>
      <c r="AU63" s="955">
        <v>4536</v>
      </c>
      <c r="AV63" s="955"/>
      <c r="AW63" s="955"/>
      <c r="AX63" s="955"/>
      <c r="AY63" s="955"/>
      <c r="AZ63" s="1019"/>
      <c r="BA63" s="1019"/>
      <c r="BB63" s="1019"/>
      <c r="BC63" s="1019"/>
      <c r="BD63" s="1019"/>
      <c r="BE63" s="956"/>
      <c r="BF63" s="956"/>
      <c r="BG63" s="956"/>
      <c r="BH63" s="956"/>
      <c r="BI63" s="957"/>
      <c r="BJ63" s="1020" t="s">
        <v>393</v>
      </c>
      <c r="BK63" s="947"/>
      <c r="BL63" s="947"/>
      <c r="BM63" s="947"/>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395</v>
      </c>
      <c r="B66" s="990"/>
      <c r="C66" s="990"/>
      <c r="D66" s="990"/>
      <c r="E66" s="990"/>
      <c r="F66" s="990"/>
      <c r="G66" s="990"/>
      <c r="H66" s="990"/>
      <c r="I66" s="990"/>
      <c r="J66" s="990"/>
      <c r="K66" s="990"/>
      <c r="L66" s="990"/>
      <c r="M66" s="990"/>
      <c r="N66" s="990"/>
      <c r="O66" s="990"/>
      <c r="P66" s="991"/>
      <c r="Q66" s="995" t="s">
        <v>396</v>
      </c>
      <c r="R66" s="996"/>
      <c r="S66" s="996"/>
      <c r="T66" s="996"/>
      <c r="U66" s="997"/>
      <c r="V66" s="995" t="s">
        <v>397</v>
      </c>
      <c r="W66" s="996"/>
      <c r="X66" s="996"/>
      <c r="Y66" s="996"/>
      <c r="Z66" s="997"/>
      <c r="AA66" s="995" t="s">
        <v>398</v>
      </c>
      <c r="AB66" s="996"/>
      <c r="AC66" s="996"/>
      <c r="AD66" s="996"/>
      <c r="AE66" s="997"/>
      <c r="AF66" s="1001" t="s">
        <v>399</v>
      </c>
      <c r="AG66" s="1002"/>
      <c r="AH66" s="1002"/>
      <c r="AI66" s="1002"/>
      <c r="AJ66" s="1003"/>
      <c r="AK66" s="995" t="s">
        <v>400</v>
      </c>
      <c r="AL66" s="990"/>
      <c r="AM66" s="990"/>
      <c r="AN66" s="990"/>
      <c r="AO66" s="991"/>
      <c r="AP66" s="995" t="s">
        <v>401</v>
      </c>
      <c r="AQ66" s="996"/>
      <c r="AR66" s="996"/>
      <c r="AS66" s="996"/>
      <c r="AT66" s="997"/>
      <c r="AU66" s="995" t="s">
        <v>402</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0" t="s">
        <v>548</v>
      </c>
      <c r="C68" s="981"/>
      <c r="D68" s="981"/>
      <c r="E68" s="981"/>
      <c r="F68" s="981"/>
      <c r="G68" s="981"/>
      <c r="H68" s="981"/>
      <c r="I68" s="981"/>
      <c r="J68" s="981"/>
      <c r="K68" s="981"/>
      <c r="L68" s="981"/>
      <c r="M68" s="981"/>
      <c r="N68" s="981"/>
      <c r="O68" s="981"/>
      <c r="P68" s="982"/>
      <c r="Q68" s="974">
        <v>999</v>
      </c>
      <c r="R68" s="975"/>
      <c r="S68" s="975"/>
      <c r="T68" s="975"/>
      <c r="U68" s="976"/>
      <c r="V68" s="977">
        <v>871</v>
      </c>
      <c r="W68" s="975"/>
      <c r="X68" s="975"/>
      <c r="Y68" s="975"/>
      <c r="Z68" s="976"/>
      <c r="AA68" s="977">
        <v>128</v>
      </c>
      <c r="AB68" s="975"/>
      <c r="AC68" s="975"/>
      <c r="AD68" s="975"/>
      <c r="AE68" s="976"/>
      <c r="AF68" s="977">
        <v>124</v>
      </c>
      <c r="AG68" s="975"/>
      <c r="AH68" s="975"/>
      <c r="AI68" s="975"/>
      <c r="AJ68" s="976"/>
      <c r="AK68" s="977">
        <v>5</v>
      </c>
      <c r="AL68" s="975"/>
      <c r="AM68" s="975"/>
      <c r="AN68" s="975"/>
      <c r="AO68" s="976"/>
      <c r="AP68" s="977">
        <v>73</v>
      </c>
      <c r="AQ68" s="975"/>
      <c r="AR68" s="975"/>
      <c r="AS68" s="975"/>
      <c r="AT68" s="976"/>
      <c r="AU68" s="977">
        <v>4</v>
      </c>
      <c r="AV68" s="975"/>
      <c r="AW68" s="975"/>
      <c r="AX68" s="975"/>
      <c r="AY68" s="976"/>
      <c r="AZ68" s="978"/>
      <c r="BA68" s="978"/>
      <c r="BB68" s="978"/>
      <c r="BC68" s="978"/>
      <c r="BD68" s="979"/>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549</v>
      </c>
      <c r="C69" s="971"/>
      <c r="D69" s="971"/>
      <c r="E69" s="971"/>
      <c r="F69" s="971"/>
      <c r="G69" s="971"/>
      <c r="H69" s="971"/>
      <c r="I69" s="971"/>
      <c r="J69" s="971"/>
      <c r="K69" s="971"/>
      <c r="L69" s="971"/>
      <c r="M69" s="971"/>
      <c r="N69" s="971"/>
      <c r="O69" s="971"/>
      <c r="P69" s="972"/>
      <c r="Q69" s="974">
        <v>12664</v>
      </c>
      <c r="R69" s="975"/>
      <c r="S69" s="975"/>
      <c r="T69" s="975"/>
      <c r="U69" s="976"/>
      <c r="V69" s="977">
        <v>11120</v>
      </c>
      <c r="W69" s="975"/>
      <c r="X69" s="975"/>
      <c r="Y69" s="975"/>
      <c r="Z69" s="976"/>
      <c r="AA69" s="977">
        <v>1544</v>
      </c>
      <c r="AB69" s="975"/>
      <c r="AC69" s="975"/>
      <c r="AD69" s="975"/>
      <c r="AE69" s="976"/>
      <c r="AF69" s="977">
        <v>1544</v>
      </c>
      <c r="AG69" s="975"/>
      <c r="AH69" s="975"/>
      <c r="AI69" s="975"/>
      <c r="AJ69" s="976"/>
      <c r="AK69" s="977" t="s">
        <v>557</v>
      </c>
      <c r="AL69" s="975"/>
      <c r="AM69" s="975"/>
      <c r="AN69" s="975"/>
      <c r="AO69" s="976"/>
      <c r="AP69" s="977" t="s">
        <v>557</v>
      </c>
      <c r="AQ69" s="975"/>
      <c r="AR69" s="975"/>
      <c r="AS69" s="975"/>
      <c r="AT69" s="976"/>
      <c r="AU69" s="977" t="s">
        <v>557</v>
      </c>
      <c r="AV69" s="975"/>
      <c r="AW69" s="975"/>
      <c r="AX69" s="975"/>
      <c r="AY69" s="976"/>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550</v>
      </c>
      <c r="C70" s="971"/>
      <c r="D70" s="971"/>
      <c r="E70" s="971"/>
      <c r="F70" s="971"/>
      <c r="G70" s="971"/>
      <c r="H70" s="971"/>
      <c r="I70" s="971"/>
      <c r="J70" s="971"/>
      <c r="K70" s="971"/>
      <c r="L70" s="971"/>
      <c r="M70" s="971"/>
      <c r="N70" s="971"/>
      <c r="O70" s="971"/>
      <c r="P70" s="972"/>
      <c r="Q70" s="973">
        <v>454</v>
      </c>
      <c r="R70" s="967"/>
      <c r="S70" s="967"/>
      <c r="T70" s="967"/>
      <c r="U70" s="967"/>
      <c r="V70" s="967">
        <v>422</v>
      </c>
      <c r="W70" s="967"/>
      <c r="X70" s="967"/>
      <c r="Y70" s="967"/>
      <c r="Z70" s="967"/>
      <c r="AA70" s="967">
        <v>32</v>
      </c>
      <c r="AB70" s="967"/>
      <c r="AC70" s="967"/>
      <c r="AD70" s="967"/>
      <c r="AE70" s="967"/>
      <c r="AF70" s="967">
        <v>32</v>
      </c>
      <c r="AG70" s="967"/>
      <c r="AH70" s="967"/>
      <c r="AI70" s="967"/>
      <c r="AJ70" s="967"/>
      <c r="AK70" s="967">
        <v>10</v>
      </c>
      <c r="AL70" s="967"/>
      <c r="AM70" s="967"/>
      <c r="AN70" s="967"/>
      <c r="AO70" s="967"/>
      <c r="AP70" s="967" t="s">
        <v>557</v>
      </c>
      <c r="AQ70" s="967"/>
      <c r="AR70" s="967"/>
      <c r="AS70" s="967"/>
      <c r="AT70" s="967"/>
      <c r="AU70" s="967" t="s">
        <v>557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551</v>
      </c>
      <c r="C71" s="971"/>
      <c r="D71" s="971"/>
      <c r="E71" s="971"/>
      <c r="F71" s="971"/>
      <c r="G71" s="971"/>
      <c r="H71" s="971"/>
      <c r="I71" s="971"/>
      <c r="J71" s="971"/>
      <c r="K71" s="971"/>
      <c r="L71" s="971"/>
      <c r="M71" s="971"/>
      <c r="N71" s="971"/>
      <c r="O71" s="971"/>
      <c r="P71" s="972"/>
      <c r="Q71" s="973">
        <v>159130</v>
      </c>
      <c r="R71" s="967"/>
      <c r="S71" s="967"/>
      <c r="T71" s="967"/>
      <c r="U71" s="967"/>
      <c r="V71" s="967">
        <v>153912</v>
      </c>
      <c r="W71" s="967"/>
      <c r="X71" s="967"/>
      <c r="Y71" s="967"/>
      <c r="Z71" s="967"/>
      <c r="AA71" s="967">
        <v>5218</v>
      </c>
      <c r="AB71" s="967"/>
      <c r="AC71" s="967"/>
      <c r="AD71" s="967"/>
      <c r="AE71" s="967"/>
      <c r="AF71" s="967">
        <v>5216</v>
      </c>
      <c r="AG71" s="967"/>
      <c r="AH71" s="967"/>
      <c r="AI71" s="967"/>
      <c r="AJ71" s="967"/>
      <c r="AK71" s="967">
        <v>3424</v>
      </c>
      <c r="AL71" s="967"/>
      <c r="AM71" s="967"/>
      <c r="AN71" s="967"/>
      <c r="AO71" s="967"/>
      <c r="AP71" s="967" t="s">
        <v>557</v>
      </c>
      <c r="AQ71" s="967"/>
      <c r="AR71" s="967"/>
      <c r="AS71" s="967"/>
      <c r="AT71" s="967"/>
      <c r="AU71" s="967" t="s">
        <v>557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552</v>
      </c>
      <c r="C72" s="971"/>
      <c r="D72" s="971"/>
      <c r="E72" s="971"/>
      <c r="F72" s="971"/>
      <c r="G72" s="971"/>
      <c r="H72" s="971"/>
      <c r="I72" s="971"/>
      <c r="J72" s="971"/>
      <c r="K72" s="971"/>
      <c r="L72" s="971"/>
      <c r="M72" s="971"/>
      <c r="N72" s="971"/>
      <c r="O72" s="971"/>
      <c r="P72" s="972"/>
      <c r="Q72" s="973">
        <v>187</v>
      </c>
      <c r="R72" s="967"/>
      <c r="S72" s="967"/>
      <c r="T72" s="967"/>
      <c r="U72" s="967"/>
      <c r="V72" s="967">
        <v>181</v>
      </c>
      <c r="W72" s="967"/>
      <c r="X72" s="967"/>
      <c r="Y72" s="967"/>
      <c r="Z72" s="967"/>
      <c r="AA72" s="967">
        <v>6</v>
      </c>
      <c r="AB72" s="967"/>
      <c r="AC72" s="967"/>
      <c r="AD72" s="967"/>
      <c r="AE72" s="967"/>
      <c r="AF72" s="967">
        <v>6</v>
      </c>
      <c r="AG72" s="967"/>
      <c r="AH72" s="967"/>
      <c r="AI72" s="967"/>
      <c r="AJ72" s="967"/>
      <c r="AK72" s="967" t="s">
        <v>557</v>
      </c>
      <c r="AL72" s="967"/>
      <c r="AM72" s="967"/>
      <c r="AN72" s="967"/>
      <c r="AO72" s="967"/>
      <c r="AP72" s="967" t="s">
        <v>557</v>
      </c>
      <c r="AQ72" s="967"/>
      <c r="AR72" s="967"/>
      <c r="AS72" s="967"/>
      <c r="AT72" s="967"/>
      <c r="AU72" s="967" t="s">
        <v>557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553</v>
      </c>
      <c r="C73" s="971"/>
      <c r="D73" s="971"/>
      <c r="E73" s="971"/>
      <c r="F73" s="971"/>
      <c r="G73" s="971"/>
      <c r="H73" s="971"/>
      <c r="I73" s="971"/>
      <c r="J73" s="971"/>
      <c r="K73" s="971"/>
      <c r="L73" s="971"/>
      <c r="M73" s="971"/>
      <c r="N73" s="971"/>
      <c r="O73" s="971"/>
      <c r="P73" s="972"/>
      <c r="Q73" s="973">
        <v>892</v>
      </c>
      <c r="R73" s="967"/>
      <c r="S73" s="967"/>
      <c r="T73" s="967"/>
      <c r="U73" s="967"/>
      <c r="V73" s="967">
        <v>845</v>
      </c>
      <c r="W73" s="967"/>
      <c r="X73" s="967"/>
      <c r="Y73" s="967"/>
      <c r="Z73" s="967"/>
      <c r="AA73" s="967">
        <v>47</v>
      </c>
      <c r="AB73" s="967"/>
      <c r="AC73" s="967"/>
      <c r="AD73" s="967"/>
      <c r="AE73" s="967"/>
      <c r="AF73" s="967">
        <v>47</v>
      </c>
      <c r="AG73" s="967"/>
      <c r="AH73" s="967"/>
      <c r="AI73" s="967"/>
      <c r="AJ73" s="967"/>
      <c r="AK73" s="967" t="s">
        <v>557</v>
      </c>
      <c r="AL73" s="967"/>
      <c r="AM73" s="967"/>
      <c r="AN73" s="967"/>
      <c r="AO73" s="967"/>
      <c r="AP73" s="967" t="s">
        <v>558</v>
      </c>
      <c r="AQ73" s="967"/>
      <c r="AR73" s="967"/>
      <c r="AS73" s="967"/>
      <c r="AT73" s="967"/>
      <c r="AU73" s="967" t="s">
        <v>557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554</v>
      </c>
      <c r="C74" s="971"/>
      <c r="D74" s="971"/>
      <c r="E74" s="971"/>
      <c r="F74" s="971"/>
      <c r="G74" s="971"/>
      <c r="H74" s="971"/>
      <c r="I74" s="971"/>
      <c r="J74" s="971"/>
      <c r="K74" s="971"/>
      <c r="L74" s="971"/>
      <c r="M74" s="971"/>
      <c r="N74" s="971"/>
      <c r="O74" s="971"/>
      <c r="P74" s="972"/>
      <c r="Q74" s="973">
        <v>6663</v>
      </c>
      <c r="R74" s="967"/>
      <c r="S74" s="967"/>
      <c r="T74" s="967"/>
      <c r="U74" s="967"/>
      <c r="V74" s="967">
        <v>6470</v>
      </c>
      <c r="W74" s="967"/>
      <c r="X74" s="967"/>
      <c r="Y74" s="967"/>
      <c r="Z74" s="967"/>
      <c r="AA74" s="967">
        <v>193</v>
      </c>
      <c r="AB74" s="967"/>
      <c r="AC74" s="967"/>
      <c r="AD74" s="967"/>
      <c r="AE74" s="967"/>
      <c r="AF74" s="967">
        <v>193</v>
      </c>
      <c r="AG74" s="967"/>
      <c r="AH74" s="967"/>
      <c r="AI74" s="967"/>
      <c r="AJ74" s="967"/>
      <c r="AK74" s="967" t="s">
        <v>557</v>
      </c>
      <c r="AL74" s="967"/>
      <c r="AM74" s="967"/>
      <c r="AN74" s="967"/>
      <c r="AO74" s="967"/>
      <c r="AP74" s="967">
        <v>2192</v>
      </c>
      <c r="AQ74" s="967"/>
      <c r="AR74" s="967"/>
      <c r="AS74" s="967"/>
      <c r="AT74" s="967"/>
      <c r="AU74" s="967">
        <v>131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403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7162</v>
      </c>
      <c r="AG88" s="955"/>
      <c r="AH88" s="955"/>
      <c r="AI88" s="955"/>
      <c r="AJ88" s="955"/>
      <c r="AK88" s="959"/>
      <c r="AL88" s="959"/>
      <c r="AM88" s="959"/>
      <c r="AN88" s="959"/>
      <c r="AO88" s="959"/>
      <c r="AP88" s="955">
        <v>2265</v>
      </c>
      <c r="AQ88" s="955"/>
      <c r="AR88" s="955"/>
      <c r="AS88" s="955"/>
      <c r="AT88" s="955"/>
      <c r="AU88" s="955">
        <v>135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404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411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412</v>
      </c>
      <c r="AB109" s="888"/>
      <c r="AC109" s="888"/>
      <c r="AD109" s="888"/>
      <c r="AE109" s="889"/>
      <c r="AF109" s="890" t="s">
        <v>287</v>
      </c>
      <c r="AG109" s="888"/>
      <c r="AH109" s="888"/>
      <c r="AI109" s="888"/>
      <c r="AJ109" s="889"/>
      <c r="AK109" s="890" t="s">
        <v>286</v>
      </c>
      <c r="AL109" s="888"/>
      <c r="AM109" s="888"/>
      <c r="AN109" s="888"/>
      <c r="AO109" s="889"/>
      <c r="AP109" s="890" t="s">
        <v>413</v>
      </c>
      <c r="AQ109" s="888"/>
      <c r="AR109" s="888"/>
      <c r="AS109" s="888"/>
      <c r="AT109" s="919"/>
      <c r="AU109" s="887" t="s">
        <v>411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412</v>
      </c>
      <c r="BR109" s="888"/>
      <c r="BS109" s="888"/>
      <c r="BT109" s="888"/>
      <c r="BU109" s="889"/>
      <c r="BV109" s="890" t="s">
        <v>287</v>
      </c>
      <c r="BW109" s="888"/>
      <c r="BX109" s="888"/>
      <c r="BY109" s="888"/>
      <c r="BZ109" s="889"/>
      <c r="CA109" s="890" t="s">
        <v>286</v>
      </c>
      <c r="CB109" s="888"/>
      <c r="CC109" s="888"/>
      <c r="CD109" s="888"/>
      <c r="CE109" s="889"/>
      <c r="CF109" s="928" t="s">
        <v>413</v>
      </c>
      <c r="CG109" s="928"/>
      <c r="CH109" s="928"/>
      <c r="CI109" s="928"/>
      <c r="CJ109" s="928"/>
      <c r="CK109" s="890" t="s">
        <v>414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412</v>
      </c>
      <c r="DH109" s="888"/>
      <c r="DI109" s="888"/>
      <c r="DJ109" s="888"/>
      <c r="DK109" s="889"/>
      <c r="DL109" s="890" t="s">
        <v>287</v>
      </c>
      <c r="DM109" s="888"/>
      <c r="DN109" s="888"/>
      <c r="DO109" s="888"/>
      <c r="DP109" s="889"/>
      <c r="DQ109" s="890" t="s">
        <v>286</v>
      </c>
      <c r="DR109" s="888"/>
      <c r="DS109" s="888"/>
      <c r="DT109" s="888"/>
      <c r="DU109" s="889"/>
      <c r="DV109" s="890" t="s">
        <v>413</v>
      </c>
      <c r="DW109" s="888"/>
      <c r="DX109" s="888"/>
      <c r="DY109" s="888"/>
      <c r="DZ109" s="919"/>
    </row>
    <row r="110" spans="1:131" s="197" customFormat="1" ht="26.25" customHeight="1" x14ac:dyDescent="0.15">
      <c r="A110" s="757" t="s">
        <v>415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657455</v>
      </c>
      <c r="AB110" s="873"/>
      <c r="AC110" s="873"/>
      <c r="AD110" s="873"/>
      <c r="AE110" s="874"/>
      <c r="AF110" s="875">
        <v>627038</v>
      </c>
      <c r="AG110" s="873"/>
      <c r="AH110" s="873"/>
      <c r="AI110" s="873"/>
      <c r="AJ110" s="874"/>
      <c r="AK110" s="875">
        <v>603615</v>
      </c>
      <c r="AL110" s="873"/>
      <c r="AM110" s="873"/>
      <c r="AN110" s="873"/>
      <c r="AO110" s="874"/>
      <c r="AP110" s="876">
        <v>17.3</v>
      </c>
      <c r="AQ110" s="877"/>
      <c r="AR110" s="877"/>
      <c r="AS110" s="877"/>
      <c r="AT110" s="878"/>
      <c r="AU110" s="920" t="s">
        <v>61</v>
      </c>
      <c r="AV110" s="921"/>
      <c r="AW110" s="921"/>
      <c r="AX110" s="921"/>
      <c r="AY110" s="922"/>
      <c r="AZ110" s="816" t="s">
        <v>416</v>
      </c>
      <c r="BA110" s="758"/>
      <c r="BB110" s="758"/>
      <c r="BC110" s="758"/>
      <c r="BD110" s="758"/>
      <c r="BE110" s="758"/>
      <c r="BF110" s="758"/>
      <c r="BG110" s="758"/>
      <c r="BH110" s="758"/>
      <c r="BI110" s="758"/>
      <c r="BJ110" s="758"/>
      <c r="BK110" s="758"/>
      <c r="BL110" s="758"/>
      <c r="BM110" s="758"/>
      <c r="BN110" s="758"/>
      <c r="BO110" s="758"/>
      <c r="BP110" s="759"/>
      <c r="BQ110" s="799">
        <v>5254070</v>
      </c>
      <c r="BR110" s="800"/>
      <c r="BS110" s="800"/>
      <c r="BT110" s="800"/>
      <c r="BU110" s="800"/>
      <c r="BV110" s="800">
        <v>5382497</v>
      </c>
      <c r="BW110" s="800"/>
      <c r="BX110" s="800"/>
      <c r="BY110" s="800"/>
      <c r="BZ110" s="800"/>
      <c r="CA110" s="800">
        <v>5300940</v>
      </c>
      <c r="CB110" s="800"/>
      <c r="CC110" s="800"/>
      <c r="CD110" s="800"/>
      <c r="CE110" s="800"/>
      <c r="CF110" s="861">
        <v>152</v>
      </c>
      <c r="CG110" s="862"/>
      <c r="CH110" s="862"/>
      <c r="CI110" s="862"/>
      <c r="CJ110" s="862"/>
      <c r="CK110" s="916" t="s">
        <v>417</v>
      </c>
      <c r="CL110" s="864"/>
      <c r="CM110" s="869" t="s">
        <v>418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420</v>
      </c>
      <c r="BA111" s="768"/>
      <c r="BB111" s="768"/>
      <c r="BC111" s="768"/>
      <c r="BD111" s="768"/>
      <c r="BE111" s="768"/>
      <c r="BF111" s="768"/>
      <c r="BG111" s="768"/>
      <c r="BH111" s="768"/>
      <c r="BI111" s="768"/>
      <c r="BJ111" s="768"/>
      <c r="BK111" s="768"/>
      <c r="BL111" s="768"/>
      <c r="BM111" s="768"/>
      <c r="BN111" s="768"/>
      <c r="BO111" s="768"/>
      <c r="BP111" s="769"/>
      <c r="BQ111" s="770">
        <v>48800</v>
      </c>
      <c r="BR111" s="771"/>
      <c r="BS111" s="771"/>
      <c r="BT111" s="771"/>
      <c r="BU111" s="771"/>
      <c r="BV111" s="771">
        <v>24400</v>
      </c>
      <c r="BW111" s="771"/>
      <c r="BX111" s="771"/>
      <c r="BY111" s="771"/>
      <c r="BZ111" s="771"/>
      <c r="CA111" s="771" t="s">
        <v>112</v>
      </c>
      <c r="CB111" s="771"/>
      <c r="CC111" s="771"/>
      <c r="CD111" s="771"/>
      <c r="CE111" s="771"/>
      <c r="CF111" s="848" t="s">
        <v>112</v>
      </c>
      <c r="CG111" s="849"/>
      <c r="CH111" s="849"/>
      <c r="CI111" s="849"/>
      <c r="CJ111" s="849"/>
      <c r="CK111" s="917"/>
      <c r="CL111" s="866"/>
      <c r="CM111" s="803" t="s">
        <v>421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422</v>
      </c>
      <c r="B112" s="903"/>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424</v>
      </c>
      <c r="BA112" s="768"/>
      <c r="BB112" s="768"/>
      <c r="BC112" s="768"/>
      <c r="BD112" s="768"/>
      <c r="BE112" s="768"/>
      <c r="BF112" s="768"/>
      <c r="BG112" s="768"/>
      <c r="BH112" s="768"/>
      <c r="BI112" s="768"/>
      <c r="BJ112" s="768"/>
      <c r="BK112" s="768"/>
      <c r="BL112" s="768"/>
      <c r="BM112" s="768"/>
      <c r="BN112" s="768"/>
      <c r="BO112" s="768"/>
      <c r="BP112" s="769"/>
      <c r="BQ112" s="770">
        <v>4769350</v>
      </c>
      <c r="BR112" s="771"/>
      <c r="BS112" s="771"/>
      <c r="BT112" s="771"/>
      <c r="BU112" s="771"/>
      <c r="BV112" s="771">
        <v>4625485</v>
      </c>
      <c r="BW112" s="771"/>
      <c r="BX112" s="771"/>
      <c r="BY112" s="771"/>
      <c r="BZ112" s="771"/>
      <c r="CA112" s="771">
        <v>4535232</v>
      </c>
      <c r="CB112" s="771"/>
      <c r="CC112" s="771"/>
      <c r="CD112" s="771"/>
      <c r="CE112" s="771"/>
      <c r="CF112" s="848">
        <v>130</v>
      </c>
      <c r="CG112" s="849"/>
      <c r="CH112" s="849"/>
      <c r="CI112" s="849"/>
      <c r="CJ112" s="849"/>
      <c r="CK112" s="917"/>
      <c r="CL112" s="866"/>
      <c r="CM112" s="803" t="s">
        <v>425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293802</v>
      </c>
      <c r="AB113" s="909"/>
      <c r="AC113" s="909"/>
      <c r="AD113" s="909"/>
      <c r="AE113" s="910"/>
      <c r="AF113" s="911">
        <v>310141</v>
      </c>
      <c r="AG113" s="909"/>
      <c r="AH113" s="909"/>
      <c r="AI113" s="909"/>
      <c r="AJ113" s="910"/>
      <c r="AK113" s="911">
        <v>314119</v>
      </c>
      <c r="AL113" s="909"/>
      <c r="AM113" s="909"/>
      <c r="AN113" s="909"/>
      <c r="AO113" s="910"/>
      <c r="AP113" s="912">
        <v>9</v>
      </c>
      <c r="AQ113" s="913"/>
      <c r="AR113" s="913"/>
      <c r="AS113" s="913"/>
      <c r="AT113" s="914"/>
      <c r="AU113" s="923"/>
      <c r="AV113" s="924"/>
      <c r="AW113" s="924"/>
      <c r="AX113" s="924"/>
      <c r="AY113" s="925"/>
      <c r="AZ113" s="767" t="s">
        <v>427</v>
      </c>
      <c r="BA113" s="768"/>
      <c r="BB113" s="768"/>
      <c r="BC113" s="768"/>
      <c r="BD113" s="768"/>
      <c r="BE113" s="768"/>
      <c r="BF113" s="768"/>
      <c r="BG113" s="768"/>
      <c r="BH113" s="768"/>
      <c r="BI113" s="768"/>
      <c r="BJ113" s="768"/>
      <c r="BK113" s="768"/>
      <c r="BL113" s="768"/>
      <c r="BM113" s="768"/>
      <c r="BN113" s="768"/>
      <c r="BO113" s="768"/>
      <c r="BP113" s="769"/>
      <c r="BQ113" s="770">
        <v>61231</v>
      </c>
      <c r="BR113" s="771"/>
      <c r="BS113" s="771"/>
      <c r="BT113" s="771"/>
      <c r="BU113" s="771"/>
      <c r="BV113" s="771">
        <v>21557</v>
      </c>
      <c r="BW113" s="771"/>
      <c r="BX113" s="771"/>
      <c r="BY113" s="771"/>
      <c r="BZ113" s="771"/>
      <c r="CA113" s="771">
        <v>135118</v>
      </c>
      <c r="CB113" s="771"/>
      <c r="CC113" s="771"/>
      <c r="CD113" s="771"/>
      <c r="CE113" s="771"/>
      <c r="CF113" s="848">
        <v>3.9</v>
      </c>
      <c r="CG113" s="849"/>
      <c r="CH113" s="849"/>
      <c r="CI113" s="849"/>
      <c r="CJ113" s="849"/>
      <c r="CK113" s="917"/>
      <c r="CL113" s="866"/>
      <c r="CM113" s="803" t="s">
        <v>428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50483</v>
      </c>
      <c r="AB114" s="784"/>
      <c r="AC114" s="784"/>
      <c r="AD114" s="784"/>
      <c r="AE114" s="785"/>
      <c r="AF114" s="786">
        <v>38400</v>
      </c>
      <c r="AG114" s="784"/>
      <c r="AH114" s="784"/>
      <c r="AI114" s="784"/>
      <c r="AJ114" s="785"/>
      <c r="AK114" s="786">
        <v>18179</v>
      </c>
      <c r="AL114" s="784"/>
      <c r="AM114" s="784"/>
      <c r="AN114" s="784"/>
      <c r="AO114" s="785"/>
      <c r="AP114" s="754">
        <v>0.5</v>
      </c>
      <c r="AQ114" s="755"/>
      <c r="AR114" s="755"/>
      <c r="AS114" s="755"/>
      <c r="AT114" s="756"/>
      <c r="AU114" s="923"/>
      <c r="AV114" s="924"/>
      <c r="AW114" s="924"/>
      <c r="AX114" s="924"/>
      <c r="AY114" s="925"/>
      <c r="AZ114" s="767" t="s">
        <v>430</v>
      </c>
      <c r="BA114" s="768"/>
      <c r="BB114" s="768"/>
      <c r="BC114" s="768"/>
      <c r="BD114" s="768"/>
      <c r="BE114" s="768"/>
      <c r="BF114" s="768"/>
      <c r="BG114" s="768"/>
      <c r="BH114" s="768"/>
      <c r="BI114" s="768"/>
      <c r="BJ114" s="768"/>
      <c r="BK114" s="768"/>
      <c r="BL114" s="768"/>
      <c r="BM114" s="768"/>
      <c r="BN114" s="768"/>
      <c r="BO114" s="768"/>
      <c r="BP114" s="769"/>
      <c r="BQ114" s="770">
        <v>998706</v>
      </c>
      <c r="BR114" s="771"/>
      <c r="BS114" s="771"/>
      <c r="BT114" s="771"/>
      <c r="BU114" s="771"/>
      <c r="BV114" s="771">
        <v>855443</v>
      </c>
      <c r="BW114" s="771"/>
      <c r="BX114" s="771"/>
      <c r="BY114" s="771"/>
      <c r="BZ114" s="771"/>
      <c r="CA114" s="771">
        <v>759248</v>
      </c>
      <c r="CB114" s="771"/>
      <c r="CC114" s="771"/>
      <c r="CD114" s="771"/>
      <c r="CE114" s="771"/>
      <c r="CF114" s="848">
        <v>21.8</v>
      </c>
      <c r="CG114" s="849"/>
      <c r="CH114" s="849"/>
      <c r="CI114" s="849"/>
      <c r="CJ114" s="849"/>
      <c r="CK114" s="917"/>
      <c r="CL114" s="866"/>
      <c r="CM114" s="803" t="s">
        <v>431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433</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434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435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65</v>
      </c>
      <c r="AB116" s="784"/>
      <c r="AC116" s="784"/>
      <c r="AD116" s="784"/>
      <c r="AE116" s="785"/>
      <c r="AF116" s="786">
        <v>128</v>
      </c>
      <c r="AG116" s="784"/>
      <c r="AH116" s="784"/>
      <c r="AI116" s="784"/>
      <c r="AJ116" s="785"/>
      <c r="AK116" s="786">
        <v>133</v>
      </c>
      <c r="AL116" s="784"/>
      <c r="AM116" s="784"/>
      <c r="AN116" s="784"/>
      <c r="AO116" s="785"/>
      <c r="AP116" s="754">
        <v>0</v>
      </c>
      <c r="AQ116" s="755"/>
      <c r="AR116" s="755"/>
      <c r="AS116" s="755"/>
      <c r="AT116" s="756"/>
      <c r="AU116" s="923"/>
      <c r="AV116" s="924"/>
      <c r="AW116" s="924"/>
      <c r="AX116" s="924"/>
      <c r="AY116" s="925"/>
      <c r="AZ116" s="767" t="s">
        <v>436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438</v>
      </c>
      <c r="Z117" s="889"/>
      <c r="AA117" s="894">
        <v>1001805</v>
      </c>
      <c r="AB117" s="895"/>
      <c r="AC117" s="895"/>
      <c r="AD117" s="895"/>
      <c r="AE117" s="896"/>
      <c r="AF117" s="898">
        <v>975707</v>
      </c>
      <c r="AG117" s="895"/>
      <c r="AH117" s="895"/>
      <c r="AI117" s="895"/>
      <c r="AJ117" s="896"/>
      <c r="AK117" s="898">
        <v>936046</v>
      </c>
      <c r="AL117" s="895"/>
      <c r="AM117" s="895"/>
      <c r="AN117" s="895"/>
      <c r="AO117" s="896"/>
      <c r="AP117" s="899"/>
      <c r="AQ117" s="900"/>
      <c r="AR117" s="900"/>
      <c r="AS117" s="900"/>
      <c r="AT117" s="901"/>
      <c r="AU117" s="923"/>
      <c r="AV117" s="924"/>
      <c r="AW117" s="924"/>
      <c r="AX117" s="924"/>
      <c r="AY117" s="925"/>
      <c r="AZ117" s="845" t="s">
        <v>439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440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414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412</v>
      </c>
      <c r="AB118" s="888"/>
      <c r="AC118" s="888"/>
      <c r="AD118" s="888"/>
      <c r="AE118" s="889"/>
      <c r="AF118" s="890" t="s">
        <v>287</v>
      </c>
      <c r="AG118" s="888"/>
      <c r="AH118" s="888"/>
      <c r="AI118" s="888"/>
      <c r="AJ118" s="889"/>
      <c r="AK118" s="890" t="s">
        <v>286</v>
      </c>
      <c r="AL118" s="888"/>
      <c r="AM118" s="888"/>
      <c r="AN118" s="888"/>
      <c r="AO118" s="889"/>
      <c r="AP118" s="891" t="s">
        <v>413</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441</v>
      </c>
      <c r="BP118" s="838"/>
      <c r="BQ118" s="857">
        <v>11132157</v>
      </c>
      <c r="BR118" s="858"/>
      <c r="BS118" s="858"/>
      <c r="BT118" s="858"/>
      <c r="BU118" s="858"/>
      <c r="BV118" s="858">
        <v>10909382</v>
      </c>
      <c r="BW118" s="858"/>
      <c r="BX118" s="858"/>
      <c r="BY118" s="858"/>
      <c r="BZ118" s="858"/>
      <c r="CA118" s="858">
        <v>10730538</v>
      </c>
      <c r="CB118" s="858"/>
      <c r="CC118" s="858"/>
      <c r="CD118" s="858"/>
      <c r="CE118" s="858"/>
      <c r="CF118" s="743"/>
      <c r="CG118" s="744"/>
      <c r="CH118" s="744"/>
      <c r="CI118" s="744"/>
      <c r="CJ118" s="841"/>
      <c r="CK118" s="917"/>
      <c r="CL118" s="866"/>
      <c r="CM118" s="803" t="s">
        <v>442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417</v>
      </c>
      <c r="B119" s="864"/>
      <c r="C119" s="869" t="s">
        <v>418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443</v>
      </c>
      <c r="AV119" s="880"/>
      <c r="AW119" s="880"/>
      <c r="AX119" s="880"/>
      <c r="AY119" s="881"/>
      <c r="AZ119" s="816" t="s">
        <v>444</v>
      </c>
      <c r="BA119" s="758"/>
      <c r="BB119" s="758"/>
      <c r="BC119" s="758"/>
      <c r="BD119" s="758"/>
      <c r="BE119" s="758"/>
      <c r="BF119" s="758"/>
      <c r="BG119" s="758"/>
      <c r="BH119" s="758"/>
      <c r="BI119" s="758"/>
      <c r="BJ119" s="758"/>
      <c r="BK119" s="758"/>
      <c r="BL119" s="758"/>
      <c r="BM119" s="758"/>
      <c r="BN119" s="758"/>
      <c r="BO119" s="758"/>
      <c r="BP119" s="759"/>
      <c r="BQ119" s="799">
        <v>960175</v>
      </c>
      <c r="BR119" s="800"/>
      <c r="BS119" s="800"/>
      <c r="BT119" s="800"/>
      <c r="BU119" s="800"/>
      <c r="BV119" s="800">
        <v>972891</v>
      </c>
      <c r="BW119" s="800"/>
      <c r="BX119" s="800"/>
      <c r="BY119" s="800"/>
      <c r="BZ119" s="800"/>
      <c r="CA119" s="800">
        <v>1071110</v>
      </c>
      <c r="CB119" s="800"/>
      <c r="CC119" s="800"/>
      <c r="CD119" s="800"/>
      <c r="CE119" s="800"/>
      <c r="CF119" s="861">
        <v>30.7</v>
      </c>
      <c r="CG119" s="862"/>
      <c r="CH119" s="862"/>
      <c r="CI119" s="862"/>
      <c r="CJ119" s="862"/>
      <c r="CK119" s="918"/>
      <c r="CL119" s="868"/>
      <c r="CM119" s="825" t="s">
        <v>445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48800</v>
      </c>
      <c r="DH119" s="717"/>
      <c r="DI119" s="717"/>
      <c r="DJ119" s="717"/>
      <c r="DK119" s="718"/>
      <c r="DL119" s="719">
        <v>24400</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421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446</v>
      </c>
      <c r="BA120" s="768"/>
      <c r="BB120" s="768"/>
      <c r="BC120" s="768"/>
      <c r="BD120" s="768"/>
      <c r="BE120" s="768"/>
      <c r="BF120" s="768"/>
      <c r="BG120" s="768"/>
      <c r="BH120" s="768"/>
      <c r="BI120" s="768"/>
      <c r="BJ120" s="768"/>
      <c r="BK120" s="768"/>
      <c r="BL120" s="768"/>
      <c r="BM120" s="768"/>
      <c r="BN120" s="768"/>
      <c r="BO120" s="768"/>
      <c r="BP120" s="769"/>
      <c r="BQ120" s="770" t="s">
        <v>112</v>
      </c>
      <c r="BR120" s="771"/>
      <c r="BS120" s="771"/>
      <c r="BT120" s="771"/>
      <c r="BU120" s="771"/>
      <c r="BV120" s="771" t="s">
        <v>112</v>
      </c>
      <c r="BW120" s="771"/>
      <c r="BX120" s="771"/>
      <c r="BY120" s="771"/>
      <c r="BZ120" s="771"/>
      <c r="CA120" s="771" t="s">
        <v>112</v>
      </c>
      <c r="CB120" s="771"/>
      <c r="CC120" s="771"/>
      <c r="CD120" s="771"/>
      <c r="CE120" s="771"/>
      <c r="CF120" s="848" t="s">
        <v>112</v>
      </c>
      <c r="CG120" s="849"/>
      <c r="CH120" s="849"/>
      <c r="CI120" s="849"/>
      <c r="CJ120" s="849"/>
      <c r="CK120" s="850" t="s">
        <v>447</v>
      </c>
      <c r="CL120" s="810"/>
      <c r="CM120" s="810"/>
      <c r="CN120" s="810"/>
      <c r="CO120" s="811"/>
      <c r="CP120" s="854" t="s">
        <v>448</v>
      </c>
      <c r="CQ120" s="855"/>
      <c r="CR120" s="855"/>
      <c r="CS120" s="855"/>
      <c r="CT120" s="855"/>
      <c r="CU120" s="855"/>
      <c r="CV120" s="855"/>
      <c r="CW120" s="855"/>
      <c r="CX120" s="855"/>
      <c r="CY120" s="855"/>
      <c r="CZ120" s="855"/>
      <c r="DA120" s="855"/>
      <c r="DB120" s="855"/>
      <c r="DC120" s="855"/>
      <c r="DD120" s="855"/>
      <c r="DE120" s="855"/>
      <c r="DF120" s="856"/>
      <c r="DG120" s="799">
        <v>1604063</v>
      </c>
      <c r="DH120" s="800"/>
      <c r="DI120" s="800"/>
      <c r="DJ120" s="800"/>
      <c r="DK120" s="800"/>
      <c r="DL120" s="800">
        <v>1612041</v>
      </c>
      <c r="DM120" s="800"/>
      <c r="DN120" s="800"/>
      <c r="DO120" s="800"/>
      <c r="DP120" s="800"/>
      <c r="DQ120" s="800">
        <v>1684139</v>
      </c>
      <c r="DR120" s="800"/>
      <c r="DS120" s="800"/>
      <c r="DT120" s="800"/>
      <c r="DU120" s="800"/>
      <c r="DV120" s="801">
        <v>48.3</v>
      </c>
      <c r="DW120" s="801"/>
      <c r="DX120" s="801"/>
      <c r="DY120" s="801"/>
      <c r="DZ120" s="802"/>
    </row>
    <row r="121" spans="1:130" s="197" customFormat="1" ht="26.25" customHeight="1" x14ac:dyDescent="0.15">
      <c r="A121" s="865"/>
      <c r="B121" s="866"/>
      <c r="C121" s="842" t="s">
        <v>449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450</v>
      </c>
      <c r="BA121" s="846"/>
      <c r="BB121" s="846"/>
      <c r="BC121" s="846"/>
      <c r="BD121" s="846"/>
      <c r="BE121" s="846"/>
      <c r="BF121" s="846"/>
      <c r="BG121" s="846"/>
      <c r="BH121" s="846"/>
      <c r="BI121" s="846"/>
      <c r="BJ121" s="846"/>
      <c r="BK121" s="846"/>
      <c r="BL121" s="846"/>
      <c r="BM121" s="846"/>
      <c r="BN121" s="846"/>
      <c r="BO121" s="846"/>
      <c r="BP121" s="847"/>
      <c r="BQ121" s="857">
        <v>6665688</v>
      </c>
      <c r="BR121" s="858"/>
      <c r="BS121" s="858"/>
      <c r="BT121" s="858"/>
      <c r="BU121" s="858"/>
      <c r="BV121" s="858">
        <v>6891543</v>
      </c>
      <c r="BW121" s="858"/>
      <c r="BX121" s="858"/>
      <c r="BY121" s="858"/>
      <c r="BZ121" s="858"/>
      <c r="CA121" s="858">
        <v>6789020</v>
      </c>
      <c r="CB121" s="858"/>
      <c r="CC121" s="858"/>
      <c r="CD121" s="858"/>
      <c r="CE121" s="858"/>
      <c r="CF121" s="859">
        <v>194.6</v>
      </c>
      <c r="CG121" s="860"/>
      <c r="CH121" s="860"/>
      <c r="CI121" s="860"/>
      <c r="CJ121" s="860"/>
      <c r="CK121" s="851"/>
      <c r="CL121" s="812"/>
      <c r="CM121" s="812"/>
      <c r="CN121" s="812"/>
      <c r="CO121" s="813"/>
      <c r="CP121" s="828" t="s">
        <v>451</v>
      </c>
      <c r="CQ121" s="829"/>
      <c r="CR121" s="829"/>
      <c r="CS121" s="829"/>
      <c r="CT121" s="829"/>
      <c r="CU121" s="829"/>
      <c r="CV121" s="829"/>
      <c r="CW121" s="829"/>
      <c r="CX121" s="829"/>
      <c r="CY121" s="829"/>
      <c r="CZ121" s="829"/>
      <c r="DA121" s="829"/>
      <c r="DB121" s="829"/>
      <c r="DC121" s="829"/>
      <c r="DD121" s="829"/>
      <c r="DE121" s="829"/>
      <c r="DF121" s="830"/>
      <c r="DG121" s="770">
        <v>1421040</v>
      </c>
      <c r="DH121" s="771"/>
      <c r="DI121" s="771"/>
      <c r="DJ121" s="771"/>
      <c r="DK121" s="771"/>
      <c r="DL121" s="771">
        <v>1325783</v>
      </c>
      <c r="DM121" s="771"/>
      <c r="DN121" s="771"/>
      <c r="DO121" s="771"/>
      <c r="DP121" s="771"/>
      <c r="DQ121" s="771">
        <v>1272563</v>
      </c>
      <c r="DR121" s="771"/>
      <c r="DS121" s="771"/>
      <c r="DT121" s="771"/>
      <c r="DU121" s="771"/>
      <c r="DV121" s="823">
        <v>36.5</v>
      </c>
      <c r="DW121" s="823"/>
      <c r="DX121" s="823"/>
      <c r="DY121" s="823"/>
      <c r="DZ121" s="824"/>
    </row>
    <row r="122" spans="1:130" s="197" customFormat="1" ht="26.25" customHeight="1" x14ac:dyDescent="0.15">
      <c r="A122" s="865"/>
      <c r="B122" s="866"/>
      <c r="C122" s="803" t="s">
        <v>431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452</v>
      </c>
      <c r="BP122" s="838"/>
      <c r="BQ122" s="839">
        <v>7625863</v>
      </c>
      <c r="BR122" s="840"/>
      <c r="BS122" s="840"/>
      <c r="BT122" s="840"/>
      <c r="BU122" s="840"/>
      <c r="BV122" s="840">
        <v>7864434</v>
      </c>
      <c r="BW122" s="840"/>
      <c r="BX122" s="840"/>
      <c r="BY122" s="840"/>
      <c r="BZ122" s="840"/>
      <c r="CA122" s="840">
        <v>7860130</v>
      </c>
      <c r="CB122" s="840"/>
      <c r="CC122" s="840"/>
      <c r="CD122" s="840"/>
      <c r="CE122" s="840"/>
      <c r="CF122" s="743"/>
      <c r="CG122" s="744"/>
      <c r="CH122" s="744"/>
      <c r="CI122" s="744"/>
      <c r="CJ122" s="841"/>
      <c r="CK122" s="851"/>
      <c r="CL122" s="812"/>
      <c r="CM122" s="812"/>
      <c r="CN122" s="812"/>
      <c r="CO122" s="813"/>
      <c r="CP122" s="828" t="s">
        <v>453</v>
      </c>
      <c r="CQ122" s="829"/>
      <c r="CR122" s="829"/>
      <c r="CS122" s="829"/>
      <c r="CT122" s="829"/>
      <c r="CU122" s="829"/>
      <c r="CV122" s="829"/>
      <c r="CW122" s="829"/>
      <c r="CX122" s="829"/>
      <c r="CY122" s="829"/>
      <c r="CZ122" s="829"/>
      <c r="DA122" s="829"/>
      <c r="DB122" s="829"/>
      <c r="DC122" s="829"/>
      <c r="DD122" s="829"/>
      <c r="DE122" s="829"/>
      <c r="DF122" s="830"/>
      <c r="DG122" s="770">
        <v>849580</v>
      </c>
      <c r="DH122" s="771"/>
      <c r="DI122" s="771"/>
      <c r="DJ122" s="771"/>
      <c r="DK122" s="771"/>
      <c r="DL122" s="771">
        <v>834391</v>
      </c>
      <c r="DM122" s="771"/>
      <c r="DN122" s="771"/>
      <c r="DO122" s="771"/>
      <c r="DP122" s="771"/>
      <c r="DQ122" s="771">
        <v>793086</v>
      </c>
      <c r="DR122" s="771"/>
      <c r="DS122" s="771"/>
      <c r="DT122" s="771"/>
      <c r="DU122" s="771"/>
      <c r="DV122" s="823">
        <v>22.7</v>
      </c>
      <c r="DW122" s="823"/>
      <c r="DX122" s="823"/>
      <c r="DY122" s="823"/>
      <c r="DZ122" s="824"/>
    </row>
    <row r="123" spans="1:130" s="197" customFormat="1" ht="26.25" customHeight="1" thickBot="1" x14ac:dyDescent="0.2">
      <c r="A123" s="865"/>
      <c r="B123" s="866"/>
      <c r="C123" s="803" t="s">
        <v>437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454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97.3</v>
      </c>
      <c r="BR123" s="832"/>
      <c r="BS123" s="832"/>
      <c r="BT123" s="832"/>
      <c r="BU123" s="832"/>
      <c r="BV123" s="832">
        <v>85.6</v>
      </c>
      <c r="BW123" s="832"/>
      <c r="BX123" s="832"/>
      <c r="BY123" s="832"/>
      <c r="BZ123" s="832"/>
      <c r="CA123" s="832">
        <v>82.2</v>
      </c>
      <c r="CB123" s="832"/>
      <c r="CC123" s="832"/>
      <c r="CD123" s="832"/>
      <c r="CE123" s="832"/>
      <c r="CF123" s="730"/>
      <c r="CG123" s="731"/>
      <c r="CH123" s="731"/>
      <c r="CI123" s="731"/>
      <c r="CJ123" s="833"/>
      <c r="CK123" s="851"/>
      <c r="CL123" s="812"/>
      <c r="CM123" s="812"/>
      <c r="CN123" s="812"/>
      <c r="CO123" s="813"/>
      <c r="CP123" s="828" t="s">
        <v>455</v>
      </c>
      <c r="CQ123" s="829"/>
      <c r="CR123" s="829"/>
      <c r="CS123" s="829"/>
      <c r="CT123" s="829"/>
      <c r="CU123" s="829"/>
      <c r="CV123" s="829"/>
      <c r="CW123" s="829"/>
      <c r="CX123" s="829"/>
      <c r="CY123" s="829"/>
      <c r="CZ123" s="829"/>
      <c r="DA123" s="829"/>
      <c r="DB123" s="829"/>
      <c r="DC123" s="829"/>
      <c r="DD123" s="829"/>
      <c r="DE123" s="829"/>
      <c r="DF123" s="830"/>
      <c r="DG123" s="783">
        <v>761878</v>
      </c>
      <c r="DH123" s="784"/>
      <c r="DI123" s="784"/>
      <c r="DJ123" s="784"/>
      <c r="DK123" s="785"/>
      <c r="DL123" s="786">
        <v>745660</v>
      </c>
      <c r="DM123" s="784"/>
      <c r="DN123" s="784"/>
      <c r="DO123" s="784"/>
      <c r="DP123" s="785"/>
      <c r="DQ123" s="786">
        <v>717863</v>
      </c>
      <c r="DR123" s="784"/>
      <c r="DS123" s="784"/>
      <c r="DT123" s="784"/>
      <c r="DU123" s="785"/>
      <c r="DV123" s="754">
        <v>20.6</v>
      </c>
      <c r="DW123" s="755"/>
      <c r="DX123" s="755"/>
      <c r="DY123" s="755"/>
      <c r="DZ123" s="756"/>
    </row>
    <row r="124" spans="1:130" s="197" customFormat="1" ht="26.25" customHeight="1" x14ac:dyDescent="0.15">
      <c r="A124" s="865"/>
      <c r="B124" s="866"/>
      <c r="C124" s="803" t="s">
        <v>440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456</v>
      </c>
      <c r="CQ124" s="829"/>
      <c r="CR124" s="829"/>
      <c r="CS124" s="829"/>
      <c r="CT124" s="829"/>
      <c r="CU124" s="829"/>
      <c r="CV124" s="829"/>
      <c r="CW124" s="829"/>
      <c r="CX124" s="829"/>
      <c r="CY124" s="829"/>
      <c r="CZ124" s="829"/>
      <c r="DA124" s="829"/>
      <c r="DB124" s="829"/>
      <c r="DC124" s="829"/>
      <c r="DD124" s="829"/>
      <c r="DE124" s="829"/>
      <c r="DF124" s="830"/>
      <c r="DG124" s="716">
        <v>132789</v>
      </c>
      <c r="DH124" s="717"/>
      <c r="DI124" s="717"/>
      <c r="DJ124" s="717"/>
      <c r="DK124" s="718"/>
      <c r="DL124" s="719">
        <v>107610</v>
      </c>
      <c r="DM124" s="717"/>
      <c r="DN124" s="717"/>
      <c r="DO124" s="717"/>
      <c r="DP124" s="718"/>
      <c r="DQ124" s="719">
        <v>67581</v>
      </c>
      <c r="DR124" s="717"/>
      <c r="DS124" s="717"/>
      <c r="DT124" s="717"/>
      <c r="DU124" s="718"/>
      <c r="DV124" s="807">
        <v>1.9</v>
      </c>
      <c r="DW124" s="808"/>
      <c r="DX124" s="808"/>
      <c r="DY124" s="808"/>
      <c r="DZ124" s="809"/>
    </row>
    <row r="125" spans="1:130" s="197" customFormat="1" ht="26.25" customHeight="1" thickBot="1" x14ac:dyDescent="0.2">
      <c r="A125" s="865"/>
      <c r="B125" s="866"/>
      <c r="C125" s="803" t="s">
        <v>442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457</v>
      </c>
      <c r="CL125" s="810"/>
      <c r="CM125" s="810"/>
      <c r="CN125" s="810"/>
      <c r="CO125" s="811"/>
      <c r="CP125" s="816" t="s">
        <v>458</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445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459</v>
      </c>
      <c r="AY126" s="764"/>
      <c r="AZ126" s="764"/>
      <c r="BA126" s="764"/>
      <c r="BB126" s="764"/>
      <c r="BC126" s="764"/>
      <c r="BD126" s="764"/>
      <c r="BE126" s="765"/>
      <c r="BF126" s="763" t="s">
        <v>460</v>
      </c>
      <c r="BG126" s="764"/>
      <c r="BH126" s="764"/>
      <c r="BI126" s="764"/>
      <c r="BJ126" s="764"/>
      <c r="BK126" s="764"/>
      <c r="BL126" s="765"/>
      <c r="BM126" s="763" t="s">
        <v>461</v>
      </c>
      <c r="BN126" s="764"/>
      <c r="BO126" s="764"/>
      <c r="BP126" s="764"/>
      <c r="BQ126" s="764"/>
      <c r="BR126" s="764"/>
      <c r="BS126" s="765"/>
      <c r="BT126" s="763" t="s">
        <v>462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463</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464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465</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466</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467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468</v>
      </c>
      <c r="X128" s="797"/>
      <c r="Y128" s="797"/>
      <c r="Z128" s="798"/>
      <c r="AA128" s="723" t="s">
        <v>112</v>
      </c>
      <c r="AB128" s="724"/>
      <c r="AC128" s="724"/>
      <c r="AD128" s="724"/>
      <c r="AE128" s="725"/>
      <c r="AF128" s="726" t="s">
        <v>112</v>
      </c>
      <c r="AG128" s="724"/>
      <c r="AH128" s="724"/>
      <c r="AI128" s="724"/>
      <c r="AJ128" s="725"/>
      <c r="AK128" s="726" t="s">
        <v>112</v>
      </c>
      <c r="AL128" s="724"/>
      <c r="AM128" s="724"/>
      <c r="AN128" s="724"/>
      <c r="AO128" s="725"/>
      <c r="AP128" s="727"/>
      <c r="AQ128" s="728"/>
      <c r="AR128" s="728"/>
      <c r="AS128" s="728"/>
      <c r="AT128" s="729"/>
      <c r="AU128" s="235"/>
      <c r="AV128" s="235"/>
      <c r="AW128" s="235"/>
      <c r="AX128" s="772" t="s">
        <v>469</v>
      </c>
      <c r="AY128" s="768"/>
      <c r="AZ128" s="768"/>
      <c r="BA128" s="768"/>
      <c r="BB128" s="768"/>
      <c r="BC128" s="768"/>
      <c r="BD128" s="768"/>
      <c r="BE128" s="769"/>
      <c r="BF128" s="790" t="s">
        <v>393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470</v>
      </c>
      <c r="X129" s="781"/>
      <c r="Y129" s="781"/>
      <c r="Z129" s="782"/>
      <c r="AA129" s="783">
        <v>4187843</v>
      </c>
      <c r="AB129" s="784"/>
      <c r="AC129" s="784"/>
      <c r="AD129" s="784"/>
      <c r="AE129" s="785"/>
      <c r="AF129" s="786">
        <v>4144229</v>
      </c>
      <c r="AG129" s="784"/>
      <c r="AH129" s="784"/>
      <c r="AI129" s="784"/>
      <c r="AJ129" s="785"/>
      <c r="AK129" s="786">
        <v>4080933</v>
      </c>
      <c r="AL129" s="784"/>
      <c r="AM129" s="784"/>
      <c r="AN129" s="784"/>
      <c r="AO129" s="785"/>
      <c r="AP129" s="787"/>
      <c r="AQ129" s="788"/>
      <c r="AR129" s="788"/>
      <c r="AS129" s="788"/>
      <c r="AT129" s="789"/>
      <c r="AU129" s="235"/>
      <c r="AV129" s="235"/>
      <c r="AW129" s="235"/>
      <c r="AX129" s="772" t="s">
        <v>471</v>
      </c>
      <c r="AY129" s="768"/>
      <c r="AZ129" s="768"/>
      <c r="BA129" s="768"/>
      <c r="BB129" s="768"/>
      <c r="BC129" s="768"/>
      <c r="BD129" s="768"/>
      <c r="BE129" s="769"/>
      <c r="BF129" s="773">
        <v>10.7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472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473</v>
      </c>
      <c r="X130" s="781"/>
      <c r="Y130" s="781"/>
      <c r="Z130" s="782"/>
      <c r="AA130" s="783">
        <v>587283</v>
      </c>
      <c r="AB130" s="784"/>
      <c r="AC130" s="784"/>
      <c r="AD130" s="784"/>
      <c r="AE130" s="785"/>
      <c r="AF130" s="786">
        <v>587390</v>
      </c>
      <c r="AG130" s="784"/>
      <c r="AH130" s="784"/>
      <c r="AI130" s="784"/>
      <c r="AJ130" s="785"/>
      <c r="AK130" s="786">
        <v>592795</v>
      </c>
      <c r="AL130" s="784"/>
      <c r="AM130" s="784"/>
      <c r="AN130" s="784"/>
      <c r="AO130" s="785"/>
      <c r="AP130" s="787"/>
      <c r="AQ130" s="788"/>
      <c r="AR130" s="788"/>
      <c r="AS130" s="788"/>
      <c r="AT130" s="789"/>
      <c r="AU130" s="235"/>
      <c r="AV130" s="235"/>
      <c r="AW130" s="235"/>
      <c r="AX130" s="751" t="s">
        <v>474</v>
      </c>
      <c r="AY130" s="752"/>
      <c r="AZ130" s="752"/>
      <c r="BA130" s="752"/>
      <c r="BB130" s="752"/>
      <c r="BC130" s="752"/>
      <c r="BD130" s="752"/>
      <c r="BE130" s="753"/>
      <c r="BF130" s="705">
        <v>82.2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475</v>
      </c>
      <c r="X131" s="714"/>
      <c r="Y131" s="714"/>
      <c r="Z131" s="715"/>
      <c r="AA131" s="716">
        <v>3600560</v>
      </c>
      <c r="AB131" s="717"/>
      <c r="AC131" s="717"/>
      <c r="AD131" s="717"/>
      <c r="AE131" s="718"/>
      <c r="AF131" s="719">
        <v>3556839</v>
      </c>
      <c r="AG131" s="717"/>
      <c r="AH131" s="717"/>
      <c r="AI131" s="717"/>
      <c r="AJ131" s="718"/>
      <c r="AK131" s="719">
        <v>3488138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477</v>
      </c>
      <c r="W132" s="737"/>
      <c r="X132" s="737"/>
      <c r="Y132" s="737"/>
      <c r="Z132" s="738"/>
      <c r="AA132" s="739">
        <v>11.512709129999999</v>
      </c>
      <c r="AB132" s="740"/>
      <c r="AC132" s="740"/>
      <c r="AD132" s="740"/>
      <c r="AE132" s="741"/>
      <c r="AF132" s="742">
        <v>10.917474759999999</v>
      </c>
      <c r="AG132" s="740"/>
      <c r="AH132" s="740"/>
      <c r="AI132" s="740"/>
      <c r="AJ132" s="741"/>
      <c r="AK132" s="742">
        <v>9.840522365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478</v>
      </c>
      <c r="W133" s="746"/>
      <c r="X133" s="746"/>
      <c r="Y133" s="746"/>
      <c r="Z133" s="747"/>
      <c r="AA133" s="748">
        <v>12.2</v>
      </c>
      <c r="AB133" s="749"/>
      <c r="AC133" s="749"/>
      <c r="AD133" s="749"/>
      <c r="AE133" s="750"/>
      <c r="AF133" s="748">
        <v>11.5</v>
      </c>
      <c r="AG133" s="749"/>
      <c r="AH133" s="749"/>
      <c r="AI133" s="749"/>
      <c r="AJ133" s="750"/>
      <c r="AK133" s="748">
        <v>10.7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479</v>
      </c>
      <c r="B5" s="246"/>
      <c r="C5" s="246"/>
      <c r="D5" s="246"/>
      <c r="E5" s="246"/>
      <c r="F5" s="246"/>
      <c r="G5" s="246"/>
      <c r="H5" s="246"/>
      <c r="I5" s="246"/>
      <c r="J5" s="246"/>
      <c r="K5" s="246"/>
      <c r="L5" s="246"/>
      <c r="M5" s="246"/>
      <c r="N5" s="246"/>
      <c r="O5" s="247"/>
    </row>
    <row r="6" spans="1:16" x14ac:dyDescent="0.15">
      <c r="A6" s="248"/>
      <c r="B6" s="244"/>
      <c r="C6" s="244"/>
      <c r="D6" s="244"/>
      <c r="E6" s="244"/>
      <c r="F6" s="244"/>
      <c r="G6" s="249" t="s">
        <v>480</v>
      </c>
      <c r="H6" s="249"/>
      <c r="I6" s="249"/>
      <c r="J6" s="249"/>
      <c r="K6" s="244"/>
      <c r="L6" s="244"/>
      <c r="M6" s="244"/>
      <c r="N6" s="244"/>
    </row>
    <row r="7" spans="1:16" x14ac:dyDescent="0.15">
      <c r="A7" s="248"/>
      <c r="B7" s="244"/>
      <c r="C7" s="244"/>
      <c r="D7" s="244"/>
      <c r="E7" s="244"/>
      <c r="F7" s="244"/>
      <c r="G7" s="251"/>
      <c r="H7" s="252"/>
      <c r="I7" s="252"/>
      <c r="J7" s="253"/>
      <c r="K7" s="1117" t="s">
        <v>481</v>
      </c>
      <c r="L7" s="254"/>
      <c r="M7" s="255" t="s">
        <v>482</v>
      </c>
      <c r="N7" s="256"/>
    </row>
    <row r="8" spans="1:16" x14ac:dyDescent="0.15">
      <c r="A8" s="248"/>
      <c r="B8" s="244"/>
      <c r="C8" s="244"/>
      <c r="D8" s="244"/>
      <c r="E8" s="244"/>
      <c r="F8" s="244"/>
      <c r="G8" s="257"/>
      <c r="H8" s="258"/>
      <c r="I8" s="258"/>
      <c r="J8" s="259"/>
      <c r="K8" s="1118"/>
      <c r="L8" s="260" t="s">
        <v>483</v>
      </c>
      <c r="M8" s="261" t="s">
        <v>484</v>
      </c>
      <c r="N8" s="262" t="s">
        <v>485</v>
      </c>
    </row>
    <row r="9" spans="1:16" x14ac:dyDescent="0.15">
      <c r="A9" s="248"/>
      <c r="B9" s="244"/>
      <c r="C9" s="244"/>
      <c r="D9" s="244"/>
      <c r="E9" s="244"/>
      <c r="F9" s="244"/>
      <c r="G9" s="1131" t="s">
        <v>486</v>
      </c>
      <c r="H9" s="1132"/>
      <c r="I9" s="1132"/>
      <c r="J9" s="1133"/>
      <c r="K9" s="263">
        <v>905986</v>
      </c>
      <c r="L9" s="264">
        <v>75600</v>
      </c>
      <c r="M9" s="265">
        <v>98802</v>
      </c>
      <c r="N9" s="266">
        <v>-23.5</v>
      </c>
    </row>
    <row r="10" spans="1:16" x14ac:dyDescent="0.15">
      <c r="A10" s="248"/>
      <c r="B10" s="244"/>
      <c r="C10" s="244"/>
      <c r="D10" s="244"/>
      <c r="E10" s="244"/>
      <c r="F10" s="244"/>
      <c r="G10" s="1131" t="s">
        <v>487</v>
      </c>
      <c r="H10" s="1132"/>
      <c r="I10" s="1132"/>
      <c r="J10" s="1133"/>
      <c r="K10" s="267">
        <v>55547</v>
      </c>
      <c r="L10" s="268">
        <v>4635</v>
      </c>
      <c r="M10" s="269">
        <v>9936</v>
      </c>
      <c r="N10" s="270">
        <v>-53.4</v>
      </c>
    </row>
    <row r="11" spans="1:16" ht="13.5" customHeight="1" x14ac:dyDescent="0.15">
      <c r="A11" s="248"/>
      <c r="B11" s="244"/>
      <c r="C11" s="244"/>
      <c r="D11" s="244"/>
      <c r="E11" s="244"/>
      <c r="F11" s="244"/>
      <c r="G11" s="1131" t="s">
        <v>488</v>
      </c>
      <c r="H11" s="1132"/>
      <c r="I11" s="1132"/>
      <c r="J11" s="1133"/>
      <c r="K11" s="267">
        <v>214473</v>
      </c>
      <c r="L11" s="268">
        <v>17897</v>
      </c>
      <c r="M11" s="269">
        <v>18057</v>
      </c>
      <c r="N11" s="270">
        <v>-0.9</v>
      </c>
    </row>
    <row r="12" spans="1:16" ht="13.5" customHeight="1" x14ac:dyDescent="0.15">
      <c r="A12" s="248"/>
      <c r="B12" s="244"/>
      <c r="C12" s="244"/>
      <c r="D12" s="244"/>
      <c r="E12" s="244"/>
      <c r="F12" s="244"/>
      <c r="G12" s="1131" t="s">
        <v>489</v>
      </c>
      <c r="H12" s="1132"/>
      <c r="I12" s="1132"/>
      <c r="J12" s="1133"/>
      <c r="K12" s="267" t="s">
        <v>490</v>
      </c>
      <c r="L12" s="268" t="s">
        <v>490</v>
      </c>
      <c r="M12" s="269">
        <v>2120</v>
      </c>
      <c r="N12" s="270" t="s">
        <v>490</v>
      </c>
    </row>
    <row r="13" spans="1:16" ht="13.5" customHeight="1" x14ac:dyDescent="0.15">
      <c r="A13" s="248"/>
      <c r="B13" s="244"/>
      <c r="C13" s="244"/>
      <c r="D13" s="244"/>
      <c r="E13" s="244"/>
      <c r="F13" s="244"/>
      <c r="G13" s="1131" t="s">
        <v>491</v>
      </c>
      <c r="H13" s="1132"/>
      <c r="I13" s="1132"/>
      <c r="J13" s="1133"/>
      <c r="K13" s="267" t="s">
        <v>490</v>
      </c>
      <c r="L13" s="268" t="s">
        <v>490</v>
      </c>
      <c r="M13" s="269" t="s">
        <v>490</v>
      </c>
      <c r="N13" s="270" t="s">
        <v>490</v>
      </c>
    </row>
    <row r="14" spans="1:16" ht="13.5" customHeight="1" x14ac:dyDescent="0.15">
      <c r="A14" s="248"/>
      <c r="B14" s="244"/>
      <c r="C14" s="244"/>
      <c r="D14" s="244"/>
      <c r="E14" s="244"/>
      <c r="F14" s="244"/>
      <c r="G14" s="1131" t="s">
        <v>492</v>
      </c>
      <c r="H14" s="1132"/>
      <c r="I14" s="1132"/>
      <c r="J14" s="1133"/>
      <c r="K14" s="267">
        <v>90979</v>
      </c>
      <c r="L14" s="268">
        <v>7592</v>
      </c>
      <c r="M14" s="269">
        <v>5213</v>
      </c>
      <c r="N14" s="270">
        <v>45.6</v>
      </c>
    </row>
    <row r="15" spans="1:16" ht="13.5" customHeight="1" x14ac:dyDescent="0.15">
      <c r="A15" s="248"/>
      <c r="B15" s="244"/>
      <c r="C15" s="244"/>
      <c r="D15" s="244"/>
      <c r="E15" s="244"/>
      <c r="F15" s="244"/>
      <c r="G15" s="1131" t="s">
        <v>493</v>
      </c>
      <c r="H15" s="1132"/>
      <c r="I15" s="1132"/>
      <c r="J15" s="1133"/>
      <c r="K15" s="267">
        <v>45018</v>
      </c>
      <c r="L15" s="268">
        <v>3757</v>
      </c>
      <c r="M15" s="269">
        <v>2752</v>
      </c>
      <c r="N15" s="270">
        <v>36.5</v>
      </c>
    </row>
    <row r="16" spans="1:16" x14ac:dyDescent="0.15">
      <c r="A16" s="248"/>
      <c r="B16" s="244"/>
      <c r="C16" s="244"/>
      <c r="D16" s="244"/>
      <c r="E16" s="244"/>
      <c r="F16" s="244"/>
      <c r="G16" s="1134" t="s">
        <v>494</v>
      </c>
      <c r="H16" s="1135"/>
      <c r="I16" s="1135"/>
      <c r="J16" s="1136"/>
      <c r="K16" s="268">
        <v>-159170</v>
      </c>
      <c r="L16" s="268">
        <v>-13282</v>
      </c>
      <c r="M16" s="269">
        <v>-11422</v>
      </c>
      <c r="N16" s="270">
        <v>16.3</v>
      </c>
    </row>
    <row r="17" spans="1:16" x14ac:dyDescent="0.15">
      <c r="A17" s="248"/>
      <c r="B17" s="244"/>
      <c r="C17" s="244"/>
      <c r="D17" s="244"/>
      <c r="E17" s="244"/>
      <c r="F17" s="244"/>
      <c r="G17" s="1134" t="s">
        <v>171</v>
      </c>
      <c r="H17" s="1135"/>
      <c r="I17" s="1135"/>
      <c r="J17" s="1136"/>
      <c r="K17" s="268">
        <v>1152833</v>
      </c>
      <c r="L17" s="268">
        <v>96198</v>
      </c>
      <c r="M17" s="269">
        <v>125458</v>
      </c>
      <c r="N17" s="270">
        <v>-23.3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495</v>
      </c>
      <c r="H19" s="244"/>
      <c r="I19" s="244"/>
      <c r="J19" s="244"/>
      <c r="K19" s="244"/>
      <c r="L19" s="244"/>
      <c r="M19" s="244"/>
      <c r="N19" s="244"/>
    </row>
    <row r="20" spans="1:16" x14ac:dyDescent="0.15">
      <c r="A20" s="248"/>
      <c r="B20" s="244"/>
      <c r="C20" s="244"/>
      <c r="D20" s="244"/>
      <c r="E20" s="244"/>
      <c r="F20" s="244"/>
      <c r="G20" s="272"/>
      <c r="H20" s="273"/>
      <c r="I20" s="273"/>
      <c r="J20" s="274"/>
      <c r="K20" s="275" t="s">
        <v>496</v>
      </c>
      <c r="L20" s="276" t="s">
        <v>497</v>
      </c>
      <c r="M20" s="277" t="s">
        <v>498</v>
      </c>
      <c r="N20" s="278"/>
    </row>
    <row r="21" spans="1:16" s="284" customFormat="1" x14ac:dyDescent="0.15">
      <c r="A21" s="279"/>
      <c r="B21" s="249"/>
      <c r="C21" s="249"/>
      <c r="D21" s="249"/>
      <c r="E21" s="249"/>
      <c r="F21" s="249"/>
      <c r="G21" s="1128" t="s">
        <v>499</v>
      </c>
      <c r="H21" s="1129"/>
      <c r="I21" s="1129"/>
      <c r="J21" s="1130"/>
      <c r="K21" s="280">
        <v>8.51</v>
      </c>
      <c r="L21" s="281">
        <v>11.31</v>
      </c>
      <c r="M21" s="282">
        <v>-2.8</v>
      </c>
      <c r="N21" s="249"/>
      <c r="O21" s="283"/>
      <c r="P21" s="279"/>
    </row>
    <row r="22" spans="1:16" s="284" customFormat="1" x14ac:dyDescent="0.15">
      <c r="A22" s="279"/>
      <c r="B22" s="249"/>
      <c r="C22" s="249"/>
      <c r="D22" s="249"/>
      <c r="E22" s="249"/>
      <c r="F22" s="249"/>
      <c r="G22" s="1128" t="s">
        <v>500</v>
      </c>
      <c r="H22" s="1129"/>
      <c r="I22" s="1129"/>
      <c r="J22" s="1130"/>
      <c r="K22" s="285">
        <v>98.2</v>
      </c>
      <c r="L22" s="286">
        <v>94.9</v>
      </c>
      <c r="M22" s="287">
        <v>3.3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502</v>
      </c>
      <c r="H29" s="249"/>
      <c r="I29" s="249"/>
      <c r="J29" s="249"/>
      <c r="K29" s="244"/>
      <c r="L29" s="244"/>
      <c r="M29" s="244"/>
      <c r="N29" s="244"/>
      <c r="O29" s="293"/>
    </row>
    <row r="30" spans="1:16" x14ac:dyDescent="0.15">
      <c r="A30" s="248"/>
      <c r="B30" s="244"/>
      <c r="C30" s="244"/>
      <c r="D30" s="244"/>
      <c r="E30" s="244"/>
      <c r="F30" s="244"/>
      <c r="G30" s="251"/>
      <c r="H30" s="252"/>
      <c r="I30" s="252"/>
      <c r="J30" s="253"/>
      <c r="K30" s="1117" t="s">
        <v>481</v>
      </c>
      <c r="L30" s="254"/>
      <c r="M30" s="255" t="s">
        <v>482</v>
      </c>
      <c r="N30" s="256"/>
    </row>
    <row r="31" spans="1:16" x14ac:dyDescent="0.15">
      <c r="A31" s="248"/>
      <c r="B31" s="244"/>
      <c r="C31" s="244"/>
      <c r="D31" s="244"/>
      <c r="E31" s="244"/>
      <c r="F31" s="244"/>
      <c r="G31" s="257"/>
      <c r="H31" s="258"/>
      <c r="I31" s="258"/>
      <c r="J31" s="259"/>
      <c r="K31" s="1118"/>
      <c r="L31" s="260" t="s">
        <v>483</v>
      </c>
      <c r="M31" s="261" t="s">
        <v>484</v>
      </c>
      <c r="N31" s="262" t="s">
        <v>485</v>
      </c>
    </row>
    <row r="32" spans="1:16" ht="27" customHeight="1" x14ac:dyDescent="0.15">
      <c r="A32" s="248"/>
      <c r="B32" s="244"/>
      <c r="C32" s="244"/>
      <c r="D32" s="244"/>
      <c r="E32" s="244"/>
      <c r="F32" s="244"/>
      <c r="G32" s="1119" t="s">
        <v>503</v>
      </c>
      <c r="H32" s="1120"/>
      <c r="I32" s="1120"/>
      <c r="J32" s="1121"/>
      <c r="K32" s="294">
        <v>603615</v>
      </c>
      <c r="L32" s="294">
        <v>50368</v>
      </c>
      <c r="M32" s="295">
        <v>88984</v>
      </c>
      <c r="N32" s="296">
        <v>-43.4</v>
      </c>
    </row>
    <row r="33" spans="1:16" ht="13.5" customHeight="1" x14ac:dyDescent="0.15">
      <c r="A33" s="248"/>
      <c r="B33" s="244"/>
      <c r="C33" s="244"/>
      <c r="D33" s="244"/>
      <c r="E33" s="244"/>
      <c r="F33" s="244"/>
      <c r="G33" s="1119" t="s">
        <v>504</v>
      </c>
      <c r="H33" s="1120"/>
      <c r="I33" s="1120"/>
      <c r="J33" s="1121"/>
      <c r="K33" s="294" t="s">
        <v>490</v>
      </c>
      <c r="L33" s="294" t="s">
        <v>490</v>
      </c>
      <c r="M33" s="295" t="s">
        <v>490</v>
      </c>
      <c r="N33" s="296" t="s">
        <v>490</v>
      </c>
    </row>
    <row r="34" spans="1:16" ht="27" customHeight="1" x14ac:dyDescent="0.15">
      <c r="A34" s="248"/>
      <c r="B34" s="244"/>
      <c r="C34" s="244"/>
      <c r="D34" s="244"/>
      <c r="E34" s="244"/>
      <c r="F34" s="244"/>
      <c r="G34" s="1119" t="s">
        <v>505</v>
      </c>
      <c r="H34" s="1120"/>
      <c r="I34" s="1120"/>
      <c r="J34" s="1121"/>
      <c r="K34" s="294" t="s">
        <v>490</v>
      </c>
      <c r="L34" s="294" t="s">
        <v>490</v>
      </c>
      <c r="M34" s="295" t="s">
        <v>490</v>
      </c>
      <c r="N34" s="296" t="s">
        <v>490</v>
      </c>
    </row>
    <row r="35" spans="1:16" ht="27" customHeight="1" x14ac:dyDescent="0.15">
      <c r="A35" s="248"/>
      <c r="B35" s="244"/>
      <c r="C35" s="244"/>
      <c r="D35" s="244"/>
      <c r="E35" s="244"/>
      <c r="F35" s="244"/>
      <c r="G35" s="1119" t="s">
        <v>506</v>
      </c>
      <c r="H35" s="1120"/>
      <c r="I35" s="1120"/>
      <c r="J35" s="1121"/>
      <c r="K35" s="294">
        <v>314119</v>
      </c>
      <c r="L35" s="294">
        <v>26212</v>
      </c>
      <c r="M35" s="295">
        <v>24074</v>
      </c>
      <c r="N35" s="296">
        <v>8.9</v>
      </c>
    </row>
    <row r="36" spans="1:16" ht="27" customHeight="1" x14ac:dyDescent="0.15">
      <c r="A36" s="248"/>
      <c r="B36" s="244"/>
      <c r="C36" s="244"/>
      <c r="D36" s="244"/>
      <c r="E36" s="244"/>
      <c r="F36" s="244"/>
      <c r="G36" s="1119" t="s">
        <v>507</v>
      </c>
      <c r="H36" s="1120"/>
      <c r="I36" s="1120"/>
      <c r="J36" s="1121"/>
      <c r="K36" s="294">
        <v>18179</v>
      </c>
      <c r="L36" s="294">
        <v>1517</v>
      </c>
      <c r="M36" s="295">
        <v>3724</v>
      </c>
      <c r="N36" s="296">
        <v>-59.3</v>
      </c>
    </row>
    <row r="37" spans="1:16" ht="13.5" customHeight="1" x14ac:dyDescent="0.15">
      <c r="A37" s="248"/>
      <c r="B37" s="244"/>
      <c r="C37" s="244"/>
      <c r="D37" s="244"/>
      <c r="E37" s="244"/>
      <c r="F37" s="244"/>
      <c r="G37" s="1119" t="s">
        <v>508</v>
      </c>
      <c r="H37" s="1120"/>
      <c r="I37" s="1120"/>
      <c r="J37" s="1121"/>
      <c r="K37" s="294" t="s">
        <v>490</v>
      </c>
      <c r="L37" s="294" t="s">
        <v>490</v>
      </c>
      <c r="M37" s="295">
        <v>1554</v>
      </c>
      <c r="N37" s="296" t="s">
        <v>490</v>
      </c>
    </row>
    <row r="38" spans="1:16" ht="27" customHeight="1" x14ac:dyDescent="0.15">
      <c r="A38" s="248"/>
      <c r="B38" s="244"/>
      <c r="C38" s="244"/>
      <c r="D38" s="244"/>
      <c r="E38" s="244"/>
      <c r="F38" s="244"/>
      <c r="G38" s="1122" t="s">
        <v>509</v>
      </c>
      <c r="H38" s="1123"/>
      <c r="I38" s="1123"/>
      <c r="J38" s="1124"/>
      <c r="K38" s="297">
        <v>133</v>
      </c>
      <c r="L38" s="297">
        <v>11</v>
      </c>
      <c r="M38" s="298">
        <v>30</v>
      </c>
      <c r="N38" s="299">
        <v>-63.3</v>
      </c>
      <c r="O38" s="293"/>
    </row>
    <row r="39" spans="1:16" x14ac:dyDescent="0.15">
      <c r="A39" s="248"/>
      <c r="B39" s="244"/>
      <c r="C39" s="244"/>
      <c r="D39" s="244"/>
      <c r="E39" s="244"/>
      <c r="F39" s="244"/>
      <c r="G39" s="1122" t="s">
        <v>510</v>
      </c>
      <c r="H39" s="1123"/>
      <c r="I39" s="1123"/>
      <c r="J39" s="1124"/>
      <c r="K39" s="300" t="s">
        <v>490</v>
      </c>
      <c r="L39" s="300" t="s">
        <v>490</v>
      </c>
      <c r="M39" s="301">
        <v>-3836</v>
      </c>
      <c r="N39" s="302" t="s">
        <v>490</v>
      </c>
      <c r="O39" s="293"/>
    </row>
    <row r="40" spans="1:16" ht="27" customHeight="1" x14ac:dyDescent="0.15">
      <c r="A40" s="248"/>
      <c r="B40" s="244"/>
      <c r="C40" s="244"/>
      <c r="D40" s="244"/>
      <c r="E40" s="244"/>
      <c r="F40" s="244"/>
      <c r="G40" s="1119" t="s">
        <v>511</v>
      </c>
      <c r="H40" s="1120"/>
      <c r="I40" s="1120"/>
      <c r="J40" s="1121"/>
      <c r="K40" s="300">
        <v>-592795</v>
      </c>
      <c r="L40" s="300">
        <v>-49466</v>
      </c>
      <c r="M40" s="301">
        <v>-78134</v>
      </c>
      <c r="N40" s="302">
        <v>-36.700000000000003</v>
      </c>
      <c r="O40" s="293"/>
    </row>
    <row r="41" spans="1:16" x14ac:dyDescent="0.15">
      <c r="A41" s="248"/>
      <c r="B41" s="244"/>
      <c r="C41" s="244"/>
      <c r="D41" s="244"/>
      <c r="E41" s="244"/>
      <c r="F41" s="244"/>
      <c r="G41" s="1125" t="s">
        <v>281</v>
      </c>
      <c r="H41" s="1126"/>
      <c r="I41" s="1126"/>
      <c r="J41" s="1127"/>
      <c r="K41" s="294">
        <v>343251</v>
      </c>
      <c r="L41" s="300">
        <v>28642</v>
      </c>
      <c r="M41" s="301">
        <v>36395</v>
      </c>
      <c r="N41" s="302">
        <v>-21.3</v>
      </c>
      <c r="O41" s="293"/>
    </row>
    <row r="42" spans="1:16" x14ac:dyDescent="0.15">
      <c r="A42" s="248"/>
      <c r="B42" s="244"/>
      <c r="C42" s="244"/>
      <c r="D42" s="244"/>
      <c r="E42" s="244"/>
      <c r="F42" s="244"/>
      <c r="G42" s="303" t="s">
        <v>512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514</v>
      </c>
      <c r="H48" s="308"/>
      <c r="I48" s="308"/>
      <c r="J48" s="308"/>
      <c r="K48" s="308"/>
      <c r="L48" s="308"/>
      <c r="M48" s="309"/>
      <c r="N48" s="308"/>
    </row>
    <row r="49" spans="1:14" ht="13.5" customHeight="1" x14ac:dyDescent="0.15">
      <c r="A49" s="248"/>
      <c r="B49" s="244"/>
      <c r="C49" s="244"/>
      <c r="D49" s="244"/>
      <c r="E49" s="244"/>
      <c r="F49" s="244"/>
      <c r="G49" s="310"/>
      <c r="H49" s="311"/>
      <c r="I49" s="1112" t="s">
        <v>481</v>
      </c>
      <c r="J49" s="1114" t="s">
        <v>515</v>
      </c>
      <c r="K49" s="1115"/>
      <c r="L49" s="1115"/>
      <c r="M49" s="1115"/>
      <c r="N49" s="1116"/>
    </row>
    <row r="50" spans="1:14" x14ac:dyDescent="0.15">
      <c r="A50" s="248"/>
      <c r="B50" s="244"/>
      <c r="C50" s="244"/>
      <c r="D50" s="244"/>
      <c r="E50" s="244"/>
      <c r="F50" s="244"/>
      <c r="G50" s="312"/>
      <c r="H50" s="313"/>
      <c r="I50" s="1113"/>
      <c r="J50" s="314" t="s">
        <v>516</v>
      </c>
      <c r="K50" s="315" t="s">
        <v>517</v>
      </c>
      <c r="L50" s="316" t="s">
        <v>518</v>
      </c>
      <c r="M50" s="317" t="s">
        <v>519</v>
      </c>
      <c r="N50" s="318" t="s">
        <v>520</v>
      </c>
    </row>
    <row r="51" spans="1:14" x14ac:dyDescent="0.15">
      <c r="A51" s="248"/>
      <c r="B51" s="244"/>
      <c r="C51" s="244"/>
      <c r="D51" s="244"/>
      <c r="E51" s="244"/>
      <c r="F51" s="244"/>
      <c r="G51" s="310" t="s">
        <v>521</v>
      </c>
      <c r="H51" s="311"/>
      <c r="I51" s="319">
        <v>852072</v>
      </c>
      <c r="J51" s="320">
        <v>65746</v>
      </c>
      <c r="K51" s="321">
        <v>21.1</v>
      </c>
      <c r="L51" s="322">
        <v>147869</v>
      </c>
      <c r="M51" s="323">
        <v>16.3</v>
      </c>
      <c r="N51" s="324">
        <v>4.8</v>
      </c>
    </row>
    <row r="52" spans="1:14" x14ac:dyDescent="0.15">
      <c r="A52" s="248"/>
      <c r="B52" s="244"/>
      <c r="C52" s="244"/>
      <c r="D52" s="244"/>
      <c r="E52" s="244"/>
      <c r="F52" s="244"/>
      <c r="G52" s="325"/>
      <c r="H52" s="326" t="s">
        <v>522</v>
      </c>
      <c r="I52" s="327">
        <v>367368</v>
      </c>
      <c r="J52" s="328">
        <v>28346</v>
      </c>
      <c r="K52" s="329">
        <v>-9.6</v>
      </c>
      <c r="L52" s="330">
        <v>63271</v>
      </c>
      <c r="M52" s="331">
        <v>-12.8</v>
      </c>
      <c r="N52" s="332">
        <v>3.2</v>
      </c>
    </row>
    <row r="53" spans="1:14" x14ac:dyDescent="0.15">
      <c r="A53" s="248"/>
      <c r="B53" s="244"/>
      <c r="C53" s="244"/>
      <c r="D53" s="244"/>
      <c r="E53" s="244"/>
      <c r="F53" s="244"/>
      <c r="G53" s="310" t="s">
        <v>523</v>
      </c>
      <c r="H53" s="311"/>
      <c r="I53" s="319">
        <v>735719</v>
      </c>
      <c r="J53" s="320">
        <v>57908</v>
      </c>
      <c r="K53" s="321">
        <v>-11.9</v>
      </c>
      <c r="L53" s="322">
        <v>117242</v>
      </c>
      <c r="M53" s="323">
        <v>-20.7</v>
      </c>
      <c r="N53" s="324">
        <v>8.8000000000000007</v>
      </c>
    </row>
    <row r="54" spans="1:14" x14ac:dyDescent="0.15">
      <c r="A54" s="248"/>
      <c r="B54" s="244"/>
      <c r="C54" s="244"/>
      <c r="D54" s="244"/>
      <c r="E54" s="244"/>
      <c r="F54" s="244"/>
      <c r="G54" s="325"/>
      <c r="H54" s="326" t="s">
        <v>522</v>
      </c>
      <c r="I54" s="327">
        <v>342611</v>
      </c>
      <c r="J54" s="328">
        <v>26967</v>
      </c>
      <c r="K54" s="329">
        <v>-4.9000000000000004</v>
      </c>
      <c r="L54" s="330">
        <v>59388</v>
      </c>
      <c r="M54" s="331">
        <v>-6.1</v>
      </c>
      <c r="N54" s="332">
        <v>1.2</v>
      </c>
    </row>
    <row r="55" spans="1:14" x14ac:dyDescent="0.15">
      <c r="A55" s="248"/>
      <c r="B55" s="244"/>
      <c r="C55" s="244"/>
      <c r="D55" s="244"/>
      <c r="E55" s="244"/>
      <c r="F55" s="244"/>
      <c r="G55" s="310" t="s">
        <v>524</v>
      </c>
      <c r="H55" s="311"/>
      <c r="I55" s="319">
        <v>634301</v>
      </c>
      <c r="J55" s="320">
        <v>51079</v>
      </c>
      <c r="K55" s="321">
        <v>-11.8</v>
      </c>
      <c r="L55" s="322">
        <v>114097</v>
      </c>
      <c r="M55" s="323">
        <v>-2.7</v>
      </c>
      <c r="N55" s="324">
        <v>-9.1</v>
      </c>
    </row>
    <row r="56" spans="1:14" x14ac:dyDescent="0.15">
      <c r="A56" s="248"/>
      <c r="B56" s="244"/>
      <c r="C56" s="244"/>
      <c r="D56" s="244"/>
      <c r="E56" s="244"/>
      <c r="F56" s="244"/>
      <c r="G56" s="325"/>
      <c r="H56" s="326" t="s">
        <v>522</v>
      </c>
      <c r="I56" s="327">
        <v>430844</v>
      </c>
      <c r="J56" s="328">
        <v>34695</v>
      </c>
      <c r="K56" s="329">
        <v>28.7</v>
      </c>
      <c r="L56" s="330">
        <v>61630</v>
      </c>
      <c r="M56" s="331">
        <v>3.8</v>
      </c>
      <c r="N56" s="332">
        <v>24.9</v>
      </c>
    </row>
    <row r="57" spans="1:14" x14ac:dyDescent="0.15">
      <c r="A57" s="248"/>
      <c r="B57" s="244"/>
      <c r="C57" s="244"/>
      <c r="D57" s="244"/>
      <c r="E57" s="244"/>
      <c r="F57" s="244"/>
      <c r="G57" s="310" t="s">
        <v>525</v>
      </c>
      <c r="H57" s="311"/>
      <c r="I57" s="319">
        <v>978190</v>
      </c>
      <c r="J57" s="320">
        <v>79904</v>
      </c>
      <c r="K57" s="321">
        <v>56.4</v>
      </c>
      <c r="L57" s="322">
        <v>136577</v>
      </c>
      <c r="M57" s="323">
        <v>19.7</v>
      </c>
      <c r="N57" s="324">
        <v>36.700000000000003</v>
      </c>
    </row>
    <row r="58" spans="1:14" x14ac:dyDescent="0.15">
      <c r="A58" s="248"/>
      <c r="B58" s="244"/>
      <c r="C58" s="244"/>
      <c r="D58" s="244"/>
      <c r="E58" s="244"/>
      <c r="F58" s="244"/>
      <c r="G58" s="325"/>
      <c r="H58" s="326" t="s">
        <v>522</v>
      </c>
      <c r="I58" s="327">
        <v>457952</v>
      </c>
      <c r="J58" s="328">
        <v>37408</v>
      </c>
      <c r="K58" s="329">
        <v>7.8</v>
      </c>
      <c r="L58" s="330">
        <v>59645</v>
      </c>
      <c r="M58" s="331">
        <v>-3.2</v>
      </c>
      <c r="N58" s="332">
        <v>11</v>
      </c>
    </row>
    <row r="59" spans="1:14" x14ac:dyDescent="0.15">
      <c r="A59" s="248"/>
      <c r="B59" s="244"/>
      <c r="C59" s="244"/>
      <c r="D59" s="244"/>
      <c r="E59" s="244"/>
      <c r="F59" s="244"/>
      <c r="G59" s="310" t="s">
        <v>526</v>
      </c>
      <c r="H59" s="311"/>
      <c r="I59" s="319">
        <v>687519</v>
      </c>
      <c r="J59" s="320">
        <v>57370</v>
      </c>
      <c r="K59" s="321">
        <v>-28.2</v>
      </c>
      <c r="L59" s="322">
        <v>132212</v>
      </c>
      <c r="M59" s="323">
        <v>-3.2</v>
      </c>
      <c r="N59" s="324">
        <v>-25</v>
      </c>
    </row>
    <row r="60" spans="1:14" x14ac:dyDescent="0.15">
      <c r="A60" s="248"/>
      <c r="B60" s="244"/>
      <c r="C60" s="244"/>
      <c r="D60" s="244"/>
      <c r="E60" s="244"/>
      <c r="F60" s="244"/>
      <c r="G60" s="325"/>
      <c r="H60" s="326" t="s">
        <v>522</v>
      </c>
      <c r="I60" s="333">
        <v>257855</v>
      </c>
      <c r="J60" s="328">
        <v>21517</v>
      </c>
      <c r="K60" s="329">
        <v>-42.5</v>
      </c>
      <c r="L60" s="330">
        <v>67114</v>
      </c>
      <c r="M60" s="331">
        <v>12.5</v>
      </c>
      <c r="N60" s="332">
        <v>-55</v>
      </c>
    </row>
    <row r="61" spans="1:14" x14ac:dyDescent="0.15">
      <c r="A61" s="248"/>
      <c r="B61" s="244"/>
      <c r="C61" s="244"/>
      <c r="D61" s="244"/>
      <c r="E61" s="244"/>
      <c r="F61" s="244"/>
      <c r="G61" s="310" t="s">
        <v>527</v>
      </c>
      <c r="H61" s="334"/>
      <c r="I61" s="335">
        <v>777560</v>
      </c>
      <c r="J61" s="336">
        <v>62401</v>
      </c>
      <c r="K61" s="337">
        <v>5.0999999999999996</v>
      </c>
      <c r="L61" s="338">
        <v>129599</v>
      </c>
      <c r="M61" s="339">
        <v>1.9</v>
      </c>
      <c r="N61" s="324">
        <v>3.2</v>
      </c>
    </row>
    <row r="62" spans="1:14" x14ac:dyDescent="0.15">
      <c r="A62" s="248"/>
      <c r="B62" s="244"/>
      <c r="C62" s="244"/>
      <c r="D62" s="244"/>
      <c r="E62" s="244"/>
      <c r="F62" s="244"/>
      <c r="G62" s="325"/>
      <c r="H62" s="326" t="s">
        <v>522</v>
      </c>
      <c r="I62" s="327">
        <v>371326</v>
      </c>
      <c r="J62" s="328">
        <v>29787</v>
      </c>
      <c r="K62" s="329">
        <v>-4.0999999999999996</v>
      </c>
      <c r="L62" s="330">
        <v>62210</v>
      </c>
      <c r="M62" s="331">
        <v>-1.2</v>
      </c>
      <c r="N62" s="332">
        <v>-2.9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37" t="s">
        <v>3</v>
      </c>
      <c r="D47" s="1137"/>
      <c r="E47" s="1138"/>
      <c r="F47" s="11">
        <v>11.38</v>
      </c>
      <c r="G47" s="12">
        <v>11.32</v>
      </c>
      <c r="H47" s="12">
        <v>8.8800000000000008</v>
      </c>
      <c r="I47" s="12">
        <v>9.89</v>
      </c>
      <c r="J47" s="13">
        <v>11.06</v>
      </c>
    </row>
    <row r="48" spans="2:10" ht="57.75" customHeight="1" x14ac:dyDescent="0.15">
      <c r="B48" s="14"/>
      <c r="C48" s="1139" t="s">
        <v>4</v>
      </c>
      <c r="D48" s="1139"/>
      <c r="E48" s="1140"/>
      <c r="F48" s="15">
        <v>2.73</v>
      </c>
      <c r="G48" s="16">
        <v>1.97</v>
      </c>
      <c r="H48" s="16">
        <v>2.34</v>
      </c>
      <c r="I48" s="16">
        <v>2.11</v>
      </c>
      <c r="J48" s="17">
        <v>2.2200000000000002</v>
      </c>
    </row>
    <row r="49" spans="2:10" ht="57.75" customHeight="1" thickBot="1" x14ac:dyDescent="0.2">
      <c r="B49" s="18"/>
      <c r="C49" s="1141" t="s">
        <v>5</v>
      </c>
      <c r="D49" s="1141"/>
      <c r="E49" s="1142"/>
      <c r="F49" s="19">
        <v>3.27</v>
      </c>
      <c r="G49" s="20" t="s">
        <v>534</v>
      </c>
      <c r="H49" s="20" t="s">
        <v>535</v>
      </c>
      <c r="I49" s="20" t="s">
        <v>536</v>
      </c>
      <c r="J49" s="21">
        <v>0.82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49" t="s">
        <v>537</v>
      </c>
      <c r="D34" s="1149"/>
      <c r="E34" s="1150"/>
      <c r="F34" s="32">
        <v>1.76</v>
      </c>
      <c r="G34" s="33">
        <v>1.45</v>
      </c>
      <c r="H34" s="33">
        <v>1.76</v>
      </c>
      <c r="I34" s="33">
        <v>2.04</v>
      </c>
      <c r="J34" s="34">
        <v>2.2599999999999998</v>
      </c>
      <c r="K34" s="22"/>
      <c r="L34" s="22"/>
      <c r="M34" s="22"/>
      <c r="N34" s="22"/>
      <c r="O34" s="22"/>
      <c r="P34" s="22"/>
    </row>
    <row r="35" spans="1:16" ht="39" customHeight="1" x14ac:dyDescent="0.15">
      <c r="A35" s="22"/>
      <c r="B35" s="35"/>
      <c r="C35" s="1143" t="s">
        <v>538</v>
      </c>
      <c r="D35" s="1144"/>
      <c r="E35" s="1145"/>
      <c r="F35" s="36">
        <v>2.72</v>
      </c>
      <c r="G35" s="37">
        <v>1.97</v>
      </c>
      <c r="H35" s="37">
        <v>2.33</v>
      </c>
      <c r="I35" s="37">
        <v>2.1</v>
      </c>
      <c r="J35" s="38">
        <v>2.2200000000000002</v>
      </c>
      <c r="K35" s="22"/>
      <c r="L35" s="22"/>
      <c r="M35" s="22"/>
      <c r="N35" s="22"/>
      <c r="O35" s="22"/>
      <c r="P35" s="22"/>
    </row>
    <row r="36" spans="1:16" ht="39" customHeight="1" x14ac:dyDescent="0.15">
      <c r="A36" s="22"/>
      <c r="B36" s="35"/>
      <c r="C36" s="1143" t="s">
        <v>539</v>
      </c>
      <c r="D36" s="1144"/>
      <c r="E36" s="1145"/>
      <c r="F36" s="36">
        <v>0.51</v>
      </c>
      <c r="G36" s="37">
        <v>0.81</v>
      </c>
      <c r="H36" s="37">
        <v>0.71</v>
      </c>
      <c r="I36" s="37">
        <v>0.95</v>
      </c>
      <c r="J36" s="38">
        <v>1.05</v>
      </c>
      <c r="K36" s="22"/>
      <c r="L36" s="22"/>
      <c r="M36" s="22"/>
      <c r="N36" s="22"/>
      <c r="O36" s="22"/>
      <c r="P36" s="22"/>
    </row>
    <row r="37" spans="1:16" ht="39" customHeight="1" x14ac:dyDescent="0.15">
      <c r="A37" s="22"/>
      <c r="B37" s="35"/>
      <c r="C37" s="1143" t="s">
        <v>540</v>
      </c>
      <c r="D37" s="1144"/>
      <c r="E37" s="1145"/>
      <c r="F37" s="36">
        <v>1.93</v>
      </c>
      <c r="G37" s="37">
        <v>0.88</v>
      </c>
      <c r="H37" s="37">
        <v>0.24</v>
      </c>
      <c r="I37" s="37">
        <v>0.26</v>
      </c>
      <c r="J37" s="38">
        <v>1.04</v>
      </c>
      <c r="K37" s="22"/>
      <c r="L37" s="22"/>
      <c r="M37" s="22"/>
      <c r="N37" s="22"/>
      <c r="O37" s="22"/>
      <c r="P37" s="22"/>
    </row>
    <row r="38" spans="1:16" ht="39" customHeight="1" x14ac:dyDescent="0.15">
      <c r="A38" s="22"/>
      <c r="B38" s="35"/>
      <c r="C38" s="1143" t="s">
        <v>541</v>
      </c>
      <c r="D38" s="1144"/>
      <c r="E38" s="1145"/>
      <c r="F38" s="36">
        <v>0.15</v>
      </c>
      <c r="G38" s="37">
        <v>0.11</v>
      </c>
      <c r="H38" s="37">
        <v>7.0000000000000007E-2</v>
      </c>
      <c r="I38" s="37" t="s">
        <v>542</v>
      </c>
      <c r="J38" s="38">
        <v>0.86</v>
      </c>
      <c r="K38" s="22"/>
      <c r="L38" s="22"/>
      <c r="M38" s="22"/>
      <c r="N38" s="22"/>
      <c r="O38" s="22"/>
      <c r="P38" s="22"/>
    </row>
    <row r="39" spans="1:16" ht="39" customHeight="1" x14ac:dyDescent="0.15">
      <c r="A39" s="22"/>
      <c r="B39" s="35"/>
      <c r="C39" s="1143" t="s">
        <v>543</v>
      </c>
      <c r="D39" s="1144"/>
      <c r="E39" s="1145"/>
      <c r="F39" s="36">
        <v>0</v>
      </c>
      <c r="G39" s="37">
        <v>0.03</v>
      </c>
      <c r="H39" s="37">
        <v>0.01</v>
      </c>
      <c r="I39" s="37">
        <v>0.02</v>
      </c>
      <c r="J39" s="38">
        <v>0.02</v>
      </c>
      <c r="K39" s="22"/>
      <c r="L39" s="22"/>
      <c r="M39" s="22"/>
      <c r="N39" s="22"/>
      <c r="O39" s="22"/>
      <c r="P39" s="22"/>
    </row>
    <row r="40" spans="1:16" ht="39" customHeight="1" x14ac:dyDescent="0.15">
      <c r="A40" s="22"/>
      <c r="B40" s="35"/>
      <c r="C40" s="1143" t="s">
        <v>544</v>
      </c>
      <c r="D40" s="1144"/>
      <c r="E40" s="1145"/>
      <c r="F40" s="36">
        <v>0.01</v>
      </c>
      <c r="G40" s="37">
        <v>0.02</v>
      </c>
      <c r="H40" s="37">
        <v>0.01</v>
      </c>
      <c r="I40" s="37">
        <v>0.01</v>
      </c>
      <c r="J40" s="38">
        <v>0.02</v>
      </c>
      <c r="K40" s="22"/>
      <c r="L40" s="22"/>
      <c r="M40" s="22"/>
      <c r="N40" s="22"/>
      <c r="O40" s="22"/>
      <c r="P40" s="22"/>
    </row>
    <row r="41" spans="1:16" ht="39" customHeight="1" x14ac:dyDescent="0.15">
      <c r="A41" s="22"/>
      <c r="B41" s="35"/>
      <c r="C41" s="1143" t="s">
        <v>545</v>
      </c>
      <c r="D41" s="1144"/>
      <c r="E41" s="1145"/>
      <c r="F41" s="36">
        <v>0.06</v>
      </c>
      <c r="G41" s="37">
        <v>0.24</v>
      </c>
      <c r="H41" s="37">
        <v>0</v>
      </c>
      <c r="I41" s="37">
        <v>0.03</v>
      </c>
      <c r="J41" s="38">
        <v>0.01</v>
      </c>
      <c r="K41" s="22"/>
      <c r="L41" s="22"/>
      <c r="M41" s="22"/>
      <c r="N41" s="22"/>
      <c r="O41" s="22"/>
      <c r="P41" s="22"/>
    </row>
    <row r="42" spans="1:16" ht="39" customHeight="1" x14ac:dyDescent="0.15">
      <c r="A42" s="22"/>
      <c r="B42" s="39"/>
      <c r="C42" s="1143" t="s">
        <v>546</v>
      </c>
      <c r="D42" s="1144"/>
      <c r="E42" s="1145"/>
      <c r="F42" s="36" t="s">
        <v>490</v>
      </c>
      <c r="G42" s="37" t="s">
        <v>490</v>
      </c>
      <c r="H42" s="37" t="s">
        <v>490</v>
      </c>
      <c r="I42" s="37" t="s">
        <v>490</v>
      </c>
      <c r="J42" s="38" t="s">
        <v>490</v>
      </c>
      <c r="K42" s="22"/>
      <c r="L42" s="22"/>
      <c r="M42" s="22"/>
      <c r="N42" s="22"/>
      <c r="O42" s="22"/>
      <c r="P42" s="22"/>
    </row>
    <row r="43" spans="1:16" ht="39" customHeight="1" thickBot="1" x14ac:dyDescent="0.2">
      <c r="A43" s="22"/>
      <c r="B43" s="40"/>
      <c r="C43" s="1146" t="s">
        <v>547</v>
      </c>
      <c r="D43" s="1147"/>
      <c r="E43" s="1148"/>
      <c r="F43" s="41">
        <v>0.01</v>
      </c>
      <c r="G43" s="42">
        <v>0.05</v>
      </c>
      <c r="H43" s="42">
        <v>0.02</v>
      </c>
      <c r="I43" s="42">
        <v>0.04</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734</v>
      </c>
      <c r="L45" s="60">
        <v>683</v>
      </c>
      <c r="M45" s="60">
        <v>657</v>
      </c>
      <c r="N45" s="60">
        <v>627</v>
      </c>
      <c r="O45" s="61">
        <v>604</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490</v>
      </c>
      <c r="L46" s="64" t="s">
        <v>490</v>
      </c>
      <c r="M46" s="64" t="s">
        <v>490</v>
      </c>
      <c r="N46" s="64" t="s">
        <v>490</v>
      </c>
      <c r="O46" s="65" t="s">
        <v>490</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490</v>
      </c>
      <c r="L47" s="64" t="s">
        <v>490</v>
      </c>
      <c r="M47" s="64" t="s">
        <v>490</v>
      </c>
      <c r="N47" s="64" t="s">
        <v>490</v>
      </c>
      <c r="O47" s="65" t="s">
        <v>490</v>
      </c>
      <c r="P47" s="48"/>
      <c r="Q47" s="48"/>
      <c r="R47" s="48"/>
      <c r="S47" s="48"/>
      <c r="T47" s="48"/>
      <c r="U47" s="48"/>
    </row>
    <row r="48" spans="1:21" ht="30.75" customHeight="1" x14ac:dyDescent="0.15">
      <c r="A48" s="48"/>
      <c r="B48" s="1161"/>
      <c r="C48" s="1162"/>
      <c r="D48" s="62"/>
      <c r="E48" s="1153" t="s">
        <v>15</v>
      </c>
      <c r="F48" s="1153"/>
      <c r="G48" s="1153"/>
      <c r="H48" s="1153"/>
      <c r="I48" s="1153"/>
      <c r="J48" s="1154"/>
      <c r="K48" s="63">
        <v>283</v>
      </c>
      <c r="L48" s="64">
        <v>285</v>
      </c>
      <c r="M48" s="64">
        <v>294</v>
      </c>
      <c r="N48" s="64">
        <v>310</v>
      </c>
      <c r="O48" s="65">
        <v>314</v>
      </c>
      <c r="P48" s="48"/>
      <c r="Q48" s="48"/>
      <c r="R48" s="48"/>
      <c r="S48" s="48"/>
      <c r="T48" s="48"/>
      <c r="U48" s="48"/>
    </row>
    <row r="49" spans="1:21" ht="30.75" customHeight="1" x14ac:dyDescent="0.15">
      <c r="A49" s="48"/>
      <c r="B49" s="1161"/>
      <c r="C49" s="1162"/>
      <c r="D49" s="62"/>
      <c r="E49" s="1153" t="s">
        <v>16</v>
      </c>
      <c r="F49" s="1153"/>
      <c r="G49" s="1153"/>
      <c r="H49" s="1153"/>
      <c r="I49" s="1153"/>
      <c r="J49" s="1154"/>
      <c r="K49" s="63">
        <v>50</v>
      </c>
      <c r="L49" s="64">
        <v>51</v>
      </c>
      <c r="M49" s="64">
        <v>50</v>
      </c>
      <c r="N49" s="64">
        <v>38</v>
      </c>
      <c r="O49" s="65">
        <v>18</v>
      </c>
      <c r="P49" s="48"/>
      <c r="Q49" s="48"/>
      <c r="R49" s="48"/>
      <c r="S49" s="48"/>
      <c r="T49" s="48"/>
      <c r="U49" s="48"/>
    </row>
    <row r="50" spans="1:21" ht="30.75" customHeight="1" x14ac:dyDescent="0.15">
      <c r="A50" s="48"/>
      <c r="B50" s="1161"/>
      <c r="C50" s="1162"/>
      <c r="D50" s="62"/>
      <c r="E50" s="1153" t="s">
        <v>17</v>
      </c>
      <c r="F50" s="1153"/>
      <c r="G50" s="1153"/>
      <c r="H50" s="1153"/>
      <c r="I50" s="1153"/>
      <c r="J50" s="1154"/>
      <c r="K50" s="63">
        <v>0</v>
      </c>
      <c r="L50" s="64" t="s">
        <v>490</v>
      </c>
      <c r="M50" s="64" t="s">
        <v>490</v>
      </c>
      <c r="N50" s="64" t="s">
        <v>490</v>
      </c>
      <c r="O50" s="65" t="s">
        <v>490</v>
      </c>
      <c r="P50" s="48"/>
      <c r="Q50" s="48"/>
      <c r="R50" s="48"/>
      <c r="S50" s="48"/>
      <c r="T50" s="48"/>
      <c r="U50" s="48"/>
    </row>
    <row r="51" spans="1:21" ht="30.75" customHeight="1" x14ac:dyDescent="0.15">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582</v>
      </c>
      <c r="L52" s="64">
        <v>580</v>
      </c>
      <c r="M52" s="64">
        <v>588</v>
      </c>
      <c r="N52" s="64">
        <v>588</v>
      </c>
      <c r="O52" s="65">
        <v>593</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485</v>
      </c>
      <c r="L53" s="69">
        <v>439</v>
      </c>
      <c r="M53" s="69">
        <v>413</v>
      </c>
      <c r="N53" s="69">
        <v>387</v>
      </c>
      <c r="O53" s="70">
        <v>343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2016-05-01T06:59:05Z</cp:lastPrinted>
  <dcterms:created xsi:type="dcterms:W3CDTF">2016-02-15T00:31:57Z</dcterms:created>
  <dcterms:modified xsi:type="dcterms:W3CDTF">2016-05-06T12:02:35Z</dcterms:modified>
  <cp:category/>
</cp:coreProperties>
</file>