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l="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<sst xmlns="http://schemas.openxmlformats.org/spreadsheetml/2006/main" count="999" uniqueCount="565">
  <si>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</si>
  <si>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</si>
  <si>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</si>
  <si>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</si>
  <si>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</si>
  <si>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</si>
  <si>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</si>
  <si>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</si>
  <si>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</si>
  <si>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</si>
  <si>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</si>
  <si>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</si>
  <si>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</si>
  <si>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</si>
  <si>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</si>
  <si>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</si>
  <si>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</si>
  <si>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</si>
  <si>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</si>
  <si>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</si>
  <si>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</si>
  <si>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</si>
  <si>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</si>
  <si>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</si>
  <si>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</si>
  <si>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</si>
  <si>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</si>
  <si>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</si>
  <si>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</si>
  <si>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</si>
  <si>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</si>
  <si>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</si>
  <si>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</si>
  <si>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</si>
  <si>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</si>
  <si>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</si>
  <si>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</si>
  <si>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</si>
  <si>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</si>
  <si>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</si>
  <si>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</si>
  <si>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</si>
  <si>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</si>
  <si>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</si>
  <si>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</si>
  <si>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</si>
  <si>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</si>
  <si>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</si>
  <si>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</si>
  <si>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</si>
  <si>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</si>
  <si>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</si>
  <si>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</si>
  <si>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</si>
  <si>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</si>
  <si>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</si>
  <si>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</si>
  <si>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</si>
  <si>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</si>
  <si>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</si>
  <si>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</si>
  <si>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</si>
  <si>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</si>
  <si>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</si>
  <si>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</si>
  <si>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</si>
  <si>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</si>
  <si>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</si>
  <si>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</si>
  <si>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</si>
  <si>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</si>
  <si>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</si>
  <si>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</si>
  <si>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</si>
  <si>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</si>
  <si>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</si>
  <si>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</si>
  <si>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</si>
  <si>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</si>
  <si>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</si>
  <si>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</si>
  <si>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</si>
  <si>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</si>
  <si>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</si>
  <si>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</si>
  <si>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</si>
  <si>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</si>
  <si>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</si>
  <si>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</si>
  <si>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</si>
  <si>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</si>
  <si>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</si>
  <si>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</si>
  <si>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</si>
  <si>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</si>
  <si>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</si>
  <si>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</si>
  <si>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</si>
  <si>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</si>
  <si>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</si>
  <si>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</si>
  <si>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</si>
  <si>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</si>
  <si>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</si>
  <si>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</si>
  <si>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</si>
  <si>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</si>
  <si>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</si>
  <si>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</si>
  <si>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</si>
  <si>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</si>
  <si>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</si>
  <si>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</si>
  <si>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</si>
  <si>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</si>
  <si>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</si>
  <si>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</si>
  <si>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</si>
  <si>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</si>
  <si>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</si>
  <si>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</si>
  <si>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</si>
  <si>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</si>
  <si>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</si>
  <si>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</si>
  <si>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</si>
  <si>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</si>
  <si>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</si>
  <si>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</si>
  <si>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</si>
  <si>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</si>
  <si>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</si>
  <si>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</si>
  <si>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</si>
  <si>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</si>
  <si>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</si>
  <si>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</si>
  <si>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</si>
  <si>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</si>
  <si>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</si>
  <si>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</si>
  <si>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</si>
  <si>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</si>
  <si>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</si>
  <si>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</si>
  <si>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</si>
  <si>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</si>
  <si>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</si>
  <si>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</si>
  <si>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</si>
  <si>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</si>
  <si>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</si>
  <si>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</si>
  <si>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</si>
  <si>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</si>
  <si>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</si>
  <si>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</si>
  <si>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</si>
  <si>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</si>
  <si>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</si>
  <si>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</si>
  <si>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</si>
  <si>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</si>
  <si>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</si>
  <si>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</si>
  <si>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</si>
  <si>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</si>
  <si>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</si>
  <si>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</si>
  <si>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</si>
  <si>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</si>
  <si>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</si>
  <si>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</si>
  <si>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</si>
  <si>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</si>
  <si>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</si>
  <si>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</si>
  <si>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</si>
  <si>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</si>
  <si>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</si>
  <si>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</si>
  <si>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</si>
  <si>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</si>
  <si>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</si>
  <si>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</si>
  <si>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</si>
  <si>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</si>
  <si>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</si>
  <si>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</si>
  <si>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</si>
  <si>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</si>
  <si>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</si>
  <si>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</si>
  <si>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</si>
  <si>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青森県むつ市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</si>
  <si>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</si>
  <si>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</si>
  <si>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</si>
  <si>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</si>
  <si>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</si>
  <si>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</si>
  <si>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</si>
  <si>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</si>
  <si>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</si>
  <si>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</si>
  <si>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</si>
  <si>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</si>
  <si>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</si>
  <si>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</si>
  <si>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</si>
  <si>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</si>
  <si>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</si>
  <si>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</si>
  <si>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</si>
  <si>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</si>
  <si>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</si>
  <si>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</si>
  <si>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</si>
  <si>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</si>
  <si>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</si>
  <si>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</si>
  <si>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</si>
  <si>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</si>
  <si>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</si>
  <si>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</si>
  <si>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</si>
  <si>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</si>
  <si>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</si>
  <si>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</si>
  <si>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</si>
  <si>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</si>
  <si>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</si>
  <si>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</si>
  <si>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</si>
  <si>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</si>
  <si>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</si>
  <si>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</si>
  <si>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</si>
  <si>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</si>
  <si>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</si>
  <si>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</si>
  <si>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</si>
  <si>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</si>
  <si>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</si>
  <si>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</si>
  <si>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</si>
  <si>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</si>
  <si>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</si>
  <si>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</si>
  <si>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</si>
  <si>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</si>
  <si>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</si>
  <si>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</si>
  <si>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</si>
  <si>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</si>
  <si>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</si>
  <si>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</si>
  <si>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</si>
  <si>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</si>
  <si>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</si>
  <si>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</si>
  <si>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</si>
  <si>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</si>
  <si>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</si>
  <si>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</si>
  <si>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</si>
  <si>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</si>
  <si>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</si>
  <si>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</si>
  <si>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</si>
  <si>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</si>
  <si>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</si>
  <si>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</si>
  <si>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</si>
  <si>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</si>
  <si>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</si>
  <si>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</si>
  <si>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</si>
  <si>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</si>
  <si>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</si>
  <si>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</si>
  <si>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</si>
  <si>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</si>
  <si>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</si>
  <si>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</si>
  <si>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</si>
  <si>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</si>
  <si>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</si>
  <si>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</si>
  <si>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</si>
  <si>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</si>
  <si>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</si>
  <si>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</si>
  <si>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</si>
  <si>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</si>
  <si>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</si>
  <si>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</si>
  <si>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</si>
  <si>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</si>
  <si>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</si>
  <si>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</si>
  <si>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</si>
  <si>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</si>
  <si>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</si>
  <si>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</si>
  <si>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</si>
  <si>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</si>
  <si>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</si>
  <si>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</si>
  <si>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</si>
  <si>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</si>
  <si>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</si>
  <si>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</si>
  <si>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</si>
  <si>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</si>
  <si>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</si>
  <si>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</si>
  <si>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</si>
  <si>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</si>
  <si>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</si>
  <si>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</si>
  <si>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</si>
  <si>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</si>
  <si>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</si>
  <si>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</si>
  <si>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</si>
  <si>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</si>
  <si>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</si>
  <si>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</si>
  <si>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</si>
  <si>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</si>
  <si>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</si>
  <si>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</si>
  <si>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</si>
  <si>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</si>
  <si>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</si>
  <si>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</si>
  <si>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</si>
  <si>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</si>
  <si>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</si>
  <si>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</si>
  <si>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</si>
  <si>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</si>
  <si>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</si>
  <si>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青森県むつ市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</si>
  <si>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</si>
  <si>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</si>
  <si>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</si>
  <si>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</si>
  <si>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</si>
  <si>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</si>
  <si>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</si>
  <si>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</si>
  <si>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</si>
  <si>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</si>
  <si>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</si>
  <si>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</si>
  <si>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</si>
  <si>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</si>
  <si>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</si>
  <si>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</si>
  <si>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</si>
  <si>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</si>
  <si>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</si>
  <si>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</si>
  <si>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</si>
  <si>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</si>
  <si>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</si>
  <si>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</si>
  <si>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</si>
  <si>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</si>
  <si>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</si>
  <si>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</si>
  <si>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</si>
  <si>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</si>
  <si>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</si>
  <si>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</si>
  <si>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</si>
  <si>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</si>
  <si>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</si>
  <si>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</si>
  <si>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</si>
  <si>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</si>
  <si>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</si>
  <si>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</si>
  <si>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</si>
  <si>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</si>
  <si>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</si>
  <si>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</si>
  <si>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</si>
  <si>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</si>
  <si>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</si>
  <si>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</si>
  <si>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</si>
  <si>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</si>
  <si>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</si>
  <si>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</si>
  <si>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</si>
  <si>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</si>
  <si>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</si>
  <si>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</si>
  <si>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</si>
  <si>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</si>
  <si>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</si>
  <si>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</si>
  <si>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</si>
  <si>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</si>
  <si>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</si>
  <si>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</si>
  <si>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</si>
  <si>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</si>
  <si>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</si>
  <si>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</si>
  <si>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</si>
  <si>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</si>
  <si>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</si>
  <si>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</si>
  <si>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</si>
  <si>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</si>
  <si>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</si>
  <si>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</si>
  <si>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</si>
  <si>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</si>
  <si>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</si>
  <si>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</si>
  <si>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</si>
  <si>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</si>
  <si>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</si>
  <si>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</si>
  <si>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</si>
  <si>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</si>
  <si>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</si>
  <si>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</si>
  <si>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</si>
  <si>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</si>
  <si>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</si>
  <si>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</si>
  <si>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</si>
  <si>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</si>
  <si>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</si>
  <si>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</si>
  <si>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</si>
  <si>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</si>
  <si>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</si>
  <si>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</si>
  <si>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</si>
  <si>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</si>
  <si>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</si>
  <si>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</si>
  <si>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</si>
  <si>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</si>
  <si>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</si>
  <si>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</si>
  <si>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</si>
  <si>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</si>
  <si>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</si>
  <si>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</si>
  <si>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</si>
  <si>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</si>
  <si>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</si>
  <si>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</si>
  <si>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</si>
  <si>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</si>
  <si>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</si>
  <si>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</si>
  <si>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</si>
  <si>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</si>
  <si>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</si>
  <si>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</si>
  <si>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</si>
  <si>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</si>
  <si>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</si>
  <si>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</si>
  <si>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</si>
  <si>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</si>
  <si>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</si>
  <si>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</si>
  <si>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</si>
  <si>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</si>
  <si>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</si>
  <si>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</si>
  <si>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</si>
  <si>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</si>
  <si>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</si>
  <si>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</si>
  <si>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</si>
  <si>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</si>
  <si>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</si>
  <si>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</si>
  <si>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</si>
  <si>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</si>
  <si>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</si>
  <si>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</si>
  <si>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</si>
  <si>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</si>
  <si>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</si>
  <si>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</si>
  <si>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</si>
  <si>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</si>
  <si>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</si>
  <si>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</si>
  <si>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</si>
  <si>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</si>
  <si>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</si>
  <si>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</si>
  <si>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</si>
  <si>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</si>
  <si>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</si>
  <si>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</si>
  <si>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</si>
  <si>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</si>
  <si>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</si>
  <si>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</si>
  <si>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</si>
  <si>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</si>
  <si>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</si>
  <si>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</si>
  <si>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</si>
  <si>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</si>
  <si>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</si>
  <si>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</si>
  <si>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</si>
  <si>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4.18</t>
  </si>
  <si>
    <t>▲ 1.77</t>
  </si>
  <si>
    <t>▲ 0.09</t>
  </si>
  <si>
    <t>国民健康保険特別会計</t>
  </si>
  <si>
    <t>▲ 3.33</t>
  </si>
  <si>
    <t>▲ 2.81</t>
  </si>
  <si>
    <t>▲ 2.77</t>
  </si>
  <si>
    <t>▲ 2.97</t>
  </si>
  <si>
    <t>▲ 4.23</t>
  </si>
  <si>
    <t>水道事業会計</t>
  </si>
  <si>
    <t>一般会計</t>
  </si>
  <si>
    <t>介護保険特別会計</t>
  </si>
  <si>
    <t>後期高齢者医療特別会計</t>
  </si>
  <si>
    <t>魚市場事業特別会計</t>
  </si>
  <si>
    <t>下水道事業特別会計</t>
  </si>
  <si>
    <t>公共用地取得事業特別会計</t>
  </si>
  <si>
    <t>その他会計（赤字）</t>
  </si>
  <si>
    <t>その他会計（黒字）</t>
  </si>
  <si>
    <t>-</t>
    <phoneticPr fontId="2"/>
  </si>
  <si>
    <t>-</t>
    <phoneticPr fontId="2"/>
  </si>
  <si>
    <t>-</t>
    <phoneticPr fontId="2"/>
  </si>
  <si>
    <t>-</t>
    <phoneticPr fontId="2"/>
  </si>
  <si>
    <t>一部事務組合下北医療センター　病院事業会計</t>
    <rPh sb="0" eb="2">
      <t>イチブ</t>
    </rPh>
    <rPh sb="2" eb="4">
      <t>ジム</t>
    </rPh>
    <rPh sb="4" eb="6">
      <t>クミアイ</t>
    </rPh>
    <rPh sb="6" eb="8">
      <t>シモキタ</t>
    </rPh>
    <rPh sb="8" eb="10">
      <t>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</si>
  <si>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</si>
  <si>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</si>
  <si>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</si>
  <si>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</si>
  <si>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　一般会計</t>
    <rPh sb="0" eb="3">
      <t>アオモリケン</t>
    </rPh>
    <rPh sb="3" eb="5">
      <t>シチョウ</t>
    </rPh>
    <rPh sb="5" eb="7">
      <t>カイカン</t>
    </rPh>
    <rPh sb="7" eb="9">
      <t>カンリ</t>
    </rPh>
    <rPh sb="9" eb="11">
      <t>クミアイ</t>
    </rPh>
    <rPh sb="12" eb="14">
      <t>イッパン</t>
    </rPh>
    <rPh sb="14" eb="16">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</si>
  <si>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</si>
  <si>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</si>
  <si>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3">
      <t>ホウテキヨウ</t>
    </rPh>
    <rPh sb="3" eb="5">
      <t>キギョウ</t>
    </rPh>
    <phoneticPr fontId="2"/>
  </si>
  <si>
    <t>-</t>
    <phoneticPr fontId="2"/>
  </si>
  <si>
    <t>-</t>
    <phoneticPr fontId="2"/>
  </si>
  <si>
    <t>-</t>
    <phoneticPr fontId="2"/>
  </si>
  <si>
    <t>むつ市教育振興会</t>
    <rPh sb="2" eb="3">
      <t>シ</t>
    </rPh>
    <rPh sb="3" eb="5">
      <t>キョウイク</t>
    </rPh>
    <rPh sb="5" eb="8">
      <t>シンコウカイ</t>
    </rPh>
    <phoneticPr fontId="2"/>
  </si>
  <si>
    <t>むつ市脇野沢農業振興公社</t>
    <rPh sb="2" eb="3">
      <t>シ</t>
    </rPh>
    <rPh sb="3" eb="6">
      <t>ワキノサワ</t>
    </rPh>
    <rPh sb="6" eb="8">
      <t>ノウギョウ</t>
    </rPh>
    <rPh sb="8" eb="10">
      <t>シンコウ</t>
    </rPh>
    <rPh sb="10" eb="12">
      <t>コウシャ</t>
    </rPh>
    <phoneticPr fontId="2"/>
  </si>
  <si>
    <t>シィライン株式会社</t>
    <rPh sb="5" eb="7">
      <t>カブシキ</t>
    </rPh>
    <rPh sb="7" eb="9">
      <t>カイシャ</t>
    </rPh>
    <phoneticPr fontId="2"/>
  </si>
  <si>
    <t>株式会社エフエムむつ</t>
    <rPh sb="0" eb="2">
      <t>カブシキ</t>
    </rPh>
    <rPh sb="2" eb="4">
      <t>カイシャ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</si>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</sst>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70724</c:v>
                </c:pt>
                <c:pt idx="1">
                  <c:v>97244</c:v>
                </c:pt>
                <c:pt idx="2">
                  <c:v>48122</c:v>
                </c:pt>
                <c:pt idx="3">
                  <c:v>54672</c:v>
                </c:pt>
                <c:pt idx="4">
                  <c:v>41979</c:v>
                </c:pt>
              </c:numCache>
            </c:numRef>
          </c:val>
          <c:smooth val="0"/>
        </c:ser>
        <c:dLbls>
          <c:showLegendKey val="0"/>
          <c:showVal val="0"/>
          <c:showCatName val="0"/>
          <c:showSerName val="0"/>
          <c:showPercent val="0"/>
          <c:showBubbleSize val="0"/>
        </c:dLbls>
        <c:marker val="1"/>
        <c:smooth val="0"/>
        <c:axId val="202737664"/>
        <c:axId val="202738056"/>
      </c:lineChart>
      <c:catAx>
        <c:axId val="202737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738056"/>
        <c:crosses val="autoZero"/>
        <c:auto val="1"/>
        <c:lblAlgn val="ctr"/>
        <c:lblOffset val="100"/>
        <c:tickLblSkip val="1"/>
        <c:tickMarkSkip val="1"/>
        <c:noMultiLvlLbl val="0"/>
      </c:catAx>
      <c:valAx>
        <c:axId val="2027380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73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-4.18</c:v>
                </c:pt>
                <c:pt idx="1">
                  <c:v>2.36</c:v>
                </c:pt>
                <c:pt idx="2">
                  <c:v>0.63</c:v>
                </c:pt>
                <c:pt idx="3">
                  <c:v>2.34</c:v>
                </c:pt>
                <c:pt idx="4">
                  <c:v>1.77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0</c:v>
                </c:pt>
                <c:pt idx="2">
                  <c:v>0</c:v>
                </c:pt>
                <c:pt idx="3">
                  <c:v>0.09</c:v>
                </c:pt>
                <c:pt idx="4">
                  <c:v>0.54</c:v>
                </c:pt>
              </c:numCache>
            </c:numRef>
          </c:val>
        </c:ser>
        <c:dLbls>
          <c:showLegendKey val="0"/>
          <c:showVal val="0"/>
          <c:showCatName val="0"/>
          <c:showSerName val="0"/>
          <c:showPercent val="0"/>
          <c:showBubbleSize val="0"/>
        </c:dLbls>
        <c:gapWidth val="250"/>
        <c:overlap val="100"/>
        <c:axId val="202738840"/>
        <c:axId val="202739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4.1900000000000004</c:v>
                </c:pt>
                <c:pt idx="1">
                  <c:v>6.46</c:v>
                </c:pt>
                <c:pt idx="2">
                  <c:v>-1.77</c:v>
                </c:pt>
                <c:pt idx="3">
                  <c:v>1.8</c:v>
                </c:pt>
                <c:pt idx="4">
                  <c:v>-0.09</c:v>
                </c:pt>
              </c:numCache>
            </c:numRef>
          </c:val>
          <c:smooth val="0"/>
        </c:ser>
        <c:dLbls>
          <c:showLegendKey val="0"/>
          <c:showVal val="0"/>
          <c:showCatName val="0"/>
          <c:showSerName val="0"/>
          <c:showPercent val="0"/>
          <c:showBubbleSize val="0"/>
        </c:dLbls>
        <c:marker val="1"/>
        <c:smooth val="0"/>
        <c:axId val="202738840"/>
        <c:axId val="202739232"/>
      </c:lineChart>
      <c:catAx>
        <c:axId val="20273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2739232"/>
        <c:crosses val="autoZero"/>
        <c:auto val="1"/>
        <c:lblAlgn val="ctr"/>
        <c:lblOffset val="100"/>
        <c:tickLblSkip val="1"/>
        <c:tickMarkSkip val="1"/>
        <c:noMultiLvlLbl val="0"/>
      </c:catAx>
      <c:valAx>
        <c:axId val="20273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73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魚市場事業特別会計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0.02</c:v>
                </c:pt>
                <c:pt idx="4">
                  <c:v>#N/A</c:v>
                </c:pt>
                <c:pt idx="5">
                  <c:v>0.03</c:v>
                </c:pt>
                <c:pt idx="6">
                  <c:v>#N/A</c:v>
                </c:pt>
                <c:pt idx="7">
                  <c:v>0.03</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0.22</c:v>
                </c:pt>
                <c:pt idx="2">
                  <c:v>#N/A</c:v>
                </c:pt>
                <c:pt idx="3">
                  <c:v>0</c:v>
                </c:pt>
                <c:pt idx="4">
                  <c:v>#N/A</c:v>
                </c:pt>
                <c:pt idx="5">
                  <c:v>0</c:v>
                </c:pt>
                <c:pt idx="6">
                  <c:v>#N/A</c:v>
                </c:pt>
                <c:pt idx="7">
                  <c:v>0.11</c:v>
                </c:pt>
                <c:pt idx="8">
                  <c:v>#N/A</c:v>
                </c:pt>
                <c:pt idx="9">
                  <c:v>0.19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4.18</c:v>
                </c:pt>
                <c:pt idx="1">
                  <c:v>#N/A</c:v>
                </c:pt>
                <c:pt idx="2">
                  <c:v>#N/A</c:v>
                </c:pt>
                <c:pt idx="3">
                  <c:v>2.36</c:v>
                </c:pt>
                <c:pt idx="4">
                  <c:v>#N/A</c:v>
                </c:pt>
                <c:pt idx="5">
                  <c:v>0.63</c:v>
                </c:pt>
                <c:pt idx="6">
                  <c:v>#N/A</c:v>
                </c:pt>
                <c:pt idx="7">
                  <c:v>2.34</c:v>
                </c:pt>
                <c:pt idx="8">
                  <c:v>#N/A</c:v>
                </c:pt>
                <c:pt idx="9">
                  <c:v>1.77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6.41</c:v>
                </c:pt>
                <c:pt idx="2">
                  <c:v>#N/A</c:v>
                </c:pt>
                <c:pt idx="3">
                  <c:v>6.24</c:v>
                </c:pt>
                <c:pt idx="4">
                  <c:v>#N/A</c:v>
                </c:pt>
                <c:pt idx="5">
                  <c:v>5.67</c:v>
                </c:pt>
                <c:pt idx="6">
                  <c:v>#N/A</c:v>
                </c:pt>
                <c:pt idx="7">
                  <c:v>5.39</c:v>
                </c:pt>
                <c:pt idx="8">
                  <c:v>#N/A</c:v>
                </c:pt>
                <c:pt idx="9">
                  <c:v>5.43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3.33</c:v>
                </c:pt>
                <c:pt idx="1">
                  <c:v>#N/A</c:v>
                </c:pt>
                <c:pt idx="2">
                  <c:v>2.81</c:v>
                </c:pt>
                <c:pt idx="3">
                  <c:v>#N/A</c:v>
                </c:pt>
                <c:pt idx="4">
                  <c:v>2.77</c:v>
                </c:pt>
                <c:pt idx="5">
                  <c:v>#N/A</c:v>
                </c:pt>
                <c:pt idx="6">
                  <c:v>2.97</c:v>
                </c:pt>
                <c:pt idx="7">
                  <c:v>#N/A</c:v>
                </c:pt>
                <c:pt idx="8">
                  <c:v>4.2300000000000004</c:v>
                </c:pt>
                <c:pt idx="9">
                  <c:v>#N/A</c:v>
                </c:pt>
              </c:numCache>
            </c:numRef>
          </c:val>
        </c:ser>
        <c:dLbls>
          <c:showLegendKey val="0"/>
          <c:showVal val="0"/>
          <c:showCatName val="0"/>
          <c:showSerName val="0"/>
          <c:showPercent val="0"/>
          <c:showBubbleSize val="0"/>
        </c:dLbls>
        <c:gapWidth val="150"/>
        <c:overlap val="100"/>
        <c:axId val="431183776"/>
        <c:axId val="431184168"/>
      </c:barChart>
      <c:catAx>
        <c:axId val="43118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184168"/>
        <c:crosses val="autoZero"/>
        <c:auto val="1"/>
        <c:lblAlgn val="ctr"/>
        <c:lblOffset val="100"/>
        <c:tickLblSkip val="1"/>
        <c:tickMarkSkip val="1"/>
        <c:noMultiLvlLbl val="0"/>
      </c:catAx>
      <c:valAx>
        <c:axId val="431184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18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2947</c:v>
                </c:pt>
                <c:pt idx="5">
                  <c:v>2867</c:v>
                </c:pt>
                <c:pt idx="8">
                  <c:v>2895</c:v>
                </c:pt>
                <c:pt idx="11">
                  <c:v>2900</c:v>
                </c:pt>
                <c:pt idx="14">
                  <c:v>2996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56</c:v>
                </c:pt>
                <c:pt idx="3">
                  <c:v>51</c:v>
                </c:pt>
                <c:pt idx="6">
                  <c:v>45</c:v>
                </c:pt>
                <c:pt idx="9">
                  <c:v>25</c:v>
                </c:pt>
                <c:pt idx="12">
                  <c:v>24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113</c:v>
                </c:pt>
                <c:pt idx="3">
                  <c:v>105</c:v>
                </c:pt>
                <c:pt idx="6">
                  <c:v>44</c:v>
                </c:pt>
                <c:pt idx="9">
                  <c:v>48</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1186</c:v>
                </c:pt>
                <c:pt idx="3">
                  <c:v>1205</c:v>
                </c:pt>
                <c:pt idx="6">
                  <c:v>1175</c:v>
                </c:pt>
                <c:pt idx="9">
                  <c:v>1124</c:v>
                </c:pt>
                <c:pt idx="12">
                  <c:v>1237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622</c:v>
                </c:pt>
                <c:pt idx="3">
                  <c:v>625</c:v>
                </c:pt>
                <c:pt idx="6">
                  <c:v>654</c:v>
                </c:pt>
                <c:pt idx="9">
                  <c:v>684</c:v>
                </c:pt>
                <c:pt idx="12">
                  <c:v>681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3840</c:v>
                </c:pt>
                <c:pt idx="3">
                  <c:v>3845</c:v>
                </c:pt>
                <c:pt idx="6">
                  <c:v>3793</c:v>
                </c:pt>
                <c:pt idx="9">
                  <c:v>3705</c:v>
                </c:pt>
                <c:pt idx="12">
                  <c:v>3610</c:v>
                </c:pt>
              </c:numCache>
            </c:numRef>
          </c:val>
        </c:ser>
        <c:dLbls>
          <c:showLegendKey val="0"/>
          <c:showVal val="0"/>
          <c:showCatName val="0"/>
          <c:showSerName val="0"/>
          <c:showPercent val="0"/>
          <c:showBubbleSize val="0"/>
        </c:dLbls>
        <c:gapWidth val="100"/>
        <c:overlap val="100"/>
        <c:axId val="431184952"/>
        <c:axId val="43118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2870</c:v>
                </c:pt>
                <c:pt idx="2">
                  <c:v>#N/A</c:v>
                </c:pt>
                <c:pt idx="3">
                  <c:v>#N/A</c:v>
                </c:pt>
                <c:pt idx="4">
                  <c:v>2964</c:v>
                </c:pt>
                <c:pt idx="5">
                  <c:v>#N/A</c:v>
                </c:pt>
                <c:pt idx="6">
                  <c:v>#N/A</c:v>
                </c:pt>
                <c:pt idx="7">
                  <c:v>2816</c:v>
                </c:pt>
                <c:pt idx="8">
                  <c:v>#N/A</c:v>
                </c:pt>
                <c:pt idx="9">
                  <c:v>#N/A</c:v>
                </c:pt>
                <c:pt idx="10">
                  <c:v>2686</c:v>
                </c:pt>
                <c:pt idx="11">
                  <c:v>#N/A</c:v>
                </c:pt>
                <c:pt idx="12">
                  <c:v>#N/A</c:v>
                </c:pt>
                <c:pt idx="13">
                  <c:v>2561</c:v>
                </c:pt>
                <c:pt idx="14">
                  <c:v>#N/A</c:v>
                </c:pt>
              </c:numCache>
            </c:numRef>
          </c:val>
          <c:smooth val="0"/>
        </c:ser>
        <c:dLbls>
          <c:showLegendKey val="0"/>
          <c:showVal val="0"/>
          <c:showCatName val="0"/>
          <c:showSerName val="0"/>
          <c:showPercent val="0"/>
          <c:showBubbleSize val="0"/>
        </c:dLbls>
        <c:marker val="1"/>
        <c:smooth val="0"/>
        <c:axId val="431184952"/>
        <c:axId val="431185344"/>
      </c:lineChart>
      <c:catAx>
        <c:axId val="431184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185344"/>
        <c:crosses val="autoZero"/>
        <c:auto val="1"/>
        <c:lblAlgn val="ctr"/>
        <c:lblOffset val="100"/>
        <c:tickLblSkip val="1"/>
        <c:tickMarkSkip val="1"/>
        <c:noMultiLvlLbl val="0"/>
      </c:catAx>
      <c:valAx>
        <c:axId val="43118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184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30470</c:v>
                </c:pt>
                <c:pt idx="5">
                  <c:v>32124</c:v>
                </c:pt>
                <c:pt idx="8">
                  <c:v>32684</c:v>
                </c:pt>
                <c:pt idx="11">
                  <c:v>32102</c:v>
                </c:pt>
                <c:pt idx="14">
                  <c:v>32464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4205</c:v>
                </c:pt>
                <c:pt idx="5">
                  <c:v>3540</c:v>
                </c:pt>
                <c:pt idx="8">
                  <c:v>3705</c:v>
                </c:pt>
                <c:pt idx="11">
                  <c:v>3526</c:v>
                </c:pt>
                <c:pt idx="14">
                  <c:v>3386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1244</c:v>
                </c:pt>
                <c:pt idx="5">
                  <c:v>1336</c:v>
                </c:pt>
                <c:pt idx="8">
                  <c:v>1916</c:v>
                </c:pt>
                <c:pt idx="11">
                  <c:v>2552</c:v>
                </c:pt>
                <c:pt idx="14">
                  <c:v>1089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4299</c:v>
                </c:pt>
                <c:pt idx="3">
                  <c:v>3527</c:v>
                </c:pt>
                <c:pt idx="6">
                  <c:v>2814</c:v>
                </c:pt>
                <c:pt idx="9">
                  <c:v>1652</c:v>
                </c:pt>
                <c:pt idx="12">
                  <c:v>811</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147</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48</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7309</c:v>
                </c:pt>
                <c:pt idx="3">
                  <c:v>7073</c:v>
                </c:pt>
                <c:pt idx="6">
                  <c:v>6645</c:v>
                </c:pt>
                <c:pt idx="9">
                  <c:v>6307</c:v>
                </c:pt>
                <c:pt idx="12">
                  <c:v>5882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9559</c:v>
                </c:pt>
                <c:pt idx="3">
                  <c:v>8971</c:v>
                </c:pt>
                <c:pt idx="6">
                  <c:v>8523</c:v>
                </c:pt>
                <c:pt idx="9">
                  <c:v>8139</c:v>
                </c:pt>
                <c:pt idx="12">
                  <c:v>7807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11589</c:v>
                </c:pt>
                <c:pt idx="3">
                  <c:v>12214</c:v>
                </c:pt>
                <c:pt idx="6">
                  <c:v>12775</c:v>
                </c:pt>
                <c:pt idx="9">
                  <c:v>12847</c:v>
                </c:pt>
                <c:pt idx="12">
                  <c:v>12769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3575</c:v>
                </c:pt>
                <c:pt idx="3">
                  <c:v>3491</c:v>
                </c:pt>
                <c:pt idx="6">
                  <c:v>3405</c:v>
                </c:pt>
                <c:pt idx="9">
                  <c:v>3365</c:v>
                </c:pt>
                <c:pt idx="12">
                  <c:v>3365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35182</c:v>
                </c:pt>
                <c:pt idx="3">
                  <c:v>37428</c:v>
                </c:pt>
                <c:pt idx="6">
                  <c:v>37589</c:v>
                </c:pt>
                <c:pt idx="9">
                  <c:v>38094</c:v>
                </c:pt>
                <c:pt idx="12">
                  <c:v>37407</c:v>
                </c:pt>
              </c:numCache>
            </c:numRef>
          </c:val>
        </c:ser>
        <c:dLbls>
          <c:showLegendKey val="0"/>
          <c:showVal val="0"/>
          <c:showCatName val="0"/>
          <c:showSerName val="0"/>
          <c:showPercent val="0"/>
          <c:showBubbleSize val="0"/>
        </c:dLbls>
        <c:gapWidth val="100"/>
        <c:overlap val="100"/>
        <c:axId val="431185736"/>
        <c:axId val="431186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35789</c:v>
                </c:pt>
                <c:pt idx="2">
                  <c:v>#N/A</c:v>
                </c:pt>
                <c:pt idx="3">
                  <c:v>#N/A</c:v>
                </c:pt>
                <c:pt idx="4">
                  <c:v>35704</c:v>
                </c:pt>
                <c:pt idx="5">
                  <c:v>#N/A</c:v>
                </c:pt>
                <c:pt idx="6">
                  <c:v>#N/A</c:v>
                </c:pt>
                <c:pt idx="7">
                  <c:v>33445</c:v>
                </c:pt>
                <c:pt idx="8">
                  <c:v>#N/A</c:v>
                </c:pt>
                <c:pt idx="9">
                  <c:v>#N/A</c:v>
                </c:pt>
                <c:pt idx="10">
                  <c:v>32225</c:v>
                </c:pt>
                <c:pt idx="11">
                  <c:v>#N/A</c:v>
                </c:pt>
                <c:pt idx="12">
                  <c:v>#N/A</c:v>
                </c:pt>
                <c:pt idx="13">
                  <c:v>31101</c:v>
                </c:pt>
                <c:pt idx="14">
                  <c:v>#N/A</c:v>
                </c:pt>
              </c:numCache>
            </c:numRef>
          </c:val>
          <c:smooth val="0"/>
        </c:ser>
        <c:dLbls>
          <c:showLegendKey val="0"/>
          <c:showVal val="0"/>
          <c:showCatName val="0"/>
          <c:showSerName val="0"/>
          <c:showPercent val="0"/>
          <c:showBubbleSize val="0"/>
        </c:dLbls>
        <c:marker val="1"/>
        <c:smooth val="0"/>
        <c:axId val="431185736"/>
        <c:axId val="431186520"/>
      </c:lineChart>
      <c:catAx>
        <c:axId val="431185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186520"/>
        <c:crosses val="autoZero"/>
        <c:auto val="1"/>
        <c:lblAlgn val="ctr"/>
        <c:lblOffset val="100"/>
        <c:tickLblSkip val="1"/>
        <c:tickMarkSkip val="1"/>
        <c:noMultiLvlLbl val="0"/>
      </c:catAx>
      <c:valAx>
        <c:axId val="431186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185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62,402
62,273
863.80
33,760,676
33,418,695
318,595
18,043,315
37,215,231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204.3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経済基盤が脆弱で市税等自主財源の割合が低いことにより、類似団体平均を</a:t>
          </a:r>
          <a:r>
            <a:rPr kumimoji="1" lang="en-US" altLang="ja-JP" sz="1300">
              <a:latin typeface="ＭＳ Ｐゴシック"/>
            </a:rPr>
            <a:t>0.25</a:t>
          </a:r>
          <a:r>
            <a:rPr kumimoji="1" lang="ja-JP" altLang="en-US" sz="1300">
              <a:latin typeface="ＭＳ Ｐゴシック"/>
            </a:rPr>
            <a:t>ポイント下回っている。歳入確保に努めるとともに、退職者一部不補充等の職員数減による人件費の削減、普通建設事業及び地方債の抑制による公債費の削減に取り組むなど、類似団体平均との差を縮めるべく、行財政の効率化、財政の健全化に向けた不断の努力が必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55033</xdr:rowOff>
    </xdr:to>
    <xdr:cxnSp macro="">
      <xdr:nvCxnSpPr>
        <xdr:cNvPr id="74" name="直線コネクタ 73"/>
        <xdr:cNvCxnSpPr/>
      </xdr:nvCxnSpPr>
      <xdr:spPr>
        <a:xfrm>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34925</xdr:rowOff>
    </xdr:to>
    <xdr:cxnSp macro="">
      <xdr:nvCxnSpPr>
        <xdr:cNvPr id="77" name="直線コネクタ 76"/>
        <xdr:cNvCxnSpPr/>
      </xdr:nvCxnSpPr>
      <xdr:spPr>
        <a:xfrm>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青森県内最大の行政面積であり、市域の大半が過疎地域かつ連担性が低く、行財政の効率化を進め難い側面があることなどから、類似団体平均を</a:t>
          </a:r>
          <a:r>
            <a:rPr kumimoji="1" lang="en-US" altLang="ja-JP" sz="1300">
              <a:latin typeface="ＭＳ Ｐゴシック"/>
            </a:rPr>
            <a:t>7.1</a:t>
          </a:r>
          <a:r>
            <a:rPr kumimoji="1" lang="ja-JP" altLang="en-US" sz="1300">
              <a:latin typeface="ＭＳ Ｐゴシック"/>
            </a:rPr>
            <a:t>ポイント上回っている。公共施設等の適正配置を図りつつ経常経費の削減を進め、人件費、公債費といった義務的経費の削減に繋げていくことで、財政構造の弾力性確保に努める。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91652</xdr:rowOff>
    </xdr:from>
    <xdr:to>
      <xdr:col>7</xdr:col>
      <xdr:colOff>152400</xdr:colOff>
      <xdr:row>64</xdr:row>
      <xdr:rowOff>111760</xdr:rowOff>
    </xdr:to>
    <xdr:cxnSp macro="">
      <xdr:nvCxnSpPr>
        <xdr:cNvPr id="131" name="直線コネクタ 130"/>
        <xdr:cNvCxnSpPr/>
      </xdr:nvCxnSpPr>
      <xdr:spPr>
        <a:xfrm flipV="1">
          <a:off x="4114800" y="1106445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64</xdr:row>
      <xdr:rowOff>143933</xdr:rowOff>
    </xdr:to>
    <xdr:cxnSp macro="">
      <xdr:nvCxnSpPr>
        <xdr:cNvPr id="134" name="直線コネクタ 133"/>
        <xdr:cNvCxnSpPr/>
      </xdr:nvCxnSpPr>
      <xdr:spPr>
        <a:xfrm flipV="1">
          <a:off x="3225800" y="110845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143933</xdr:rowOff>
    </xdr:to>
    <xdr:cxnSp macro="">
      <xdr:nvCxnSpPr>
        <xdr:cNvPr id="137" name="直線コネクタ 136"/>
        <xdr:cNvCxnSpPr/>
      </xdr:nvCxnSpPr>
      <xdr:spPr>
        <a:xfrm>
          <a:off x="2336800" y="1101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168063</xdr:rowOff>
    </xdr:to>
    <xdr:cxnSp macro="">
      <xdr:nvCxnSpPr>
        <xdr:cNvPr id="140" name="直線コネクタ 139"/>
        <xdr:cNvCxnSpPr/>
      </xdr:nvCxnSpPr>
      <xdr:spPr>
        <a:xfrm flipV="1">
          <a:off x="1447800" y="110121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40852</xdr:rowOff>
    </xdr:from>
    <xdr:to>
      <xdr:col>7</xdr:col>
      <xdr:colOff>203200</xdr:colOff>
      <xdr:row>64</xdr:row>
      <xdr:rowOff>142452</xdr:rowOff>
    </xdr:to>
    <xdr:sp macro="" textlink="">
      <xdr:nvSpPr>
        <xdr:cNvPr id="150" name="円/楕円 149"/>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12929</xdr:rowOff>
    </xdr:from>
    <xdr:ext cx="762000" cy="259045"/>
    <xdr:sp macro="" textlink="">
      <xdr:nvSpPr>
        <xdr:cNvPr id="151" name="財政構造の弾力性該当値テキスト"/>
        <xdr:cNvSpPr txBox="1"/>
      </xdr:nvSpPr>
      <xdr:spPr>
        <a:xfrm>
          <a:off x="5041900" y="109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2" name="円/楕円 151"/>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3" name="テキスト ボックス 152"/>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93133</xdr:rowOff>
    </xdr:from>
    <xdr:to>
      <xdr:col>4</xdr:col>
      <xdr:colOff>533400</xdr:colOff>
      <xdr:row>65</xdr:row>
      <xdr:rowOff>23283</xdr:rowOff>
    </xdr:to>
    <xdr:sp macro="" textlink="">
      <xdr:nvSpPr>
        <xdr:cNvPr id="154" name="円/楕円 153"/>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55" name="テキスト ボックス 154"/>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6" name="円/楕円 155"/>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7" name="テキスト ボックス 156"/>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117263</xdr:rowOff>
    </xdr:from>
    <xdr:to>
      <xdr:col>2</xdr:col>
      <xdr:colOff>127000</xdr:colOff>
      <xdr:row>65</xdr:row>
      <xdr:rowOff>47413</xdr:rowOff>
    </xdr:to>
    <xdr:sp macro="" textlink="">
      <xdr:nvSpPr>
        <xdr:cNvPr id="158" name="円/楕円 157"/>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32190</xdr:rowOff>
    </xdr:from>
    <xdr:ext cx="762000" cy="259045"/>
    <xdr:sp macro="" textlink="">
      <xdr:nvSpPr>
        <xdr:cNvPr id="159" name="テキスト ボックス 158"/>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[128,260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7,933</a:t>
          </a:r>
          <a:r>
            <a:rPr kumimoji="1" lang="ja-JP" altLang="en-US" sz="1300">
              <a:latin typeface="ＭＳ Ｐゴシック"/>
            </a:rPr>
            <a:t>円上回っている主な要因としては、青森県内最大の行政面積を有するなどの地勢・地理的要因が挙げられる。退職者一部不補充等経費の抑制に取り組んでいるものの、公共施設に係る管理運営経費等、地勢・地理的要因等から削減が及ばない経費が多く、行政コストが嵩む傾向にあることから、時代の変遷、地域・社会環境に即した事務事業の見直しや庁舎・各種施設に係る管理運営経費の最適化を継続して推進していかなければならな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76829</xdr:rowOff>
    </xdr:from>
    <xdr:to>
      <xdr:col>7</xdr:col>
      <xdr:colOff>152400</xdr:colOff>
      <xdr:row>81</xdr:row>
      <xdr:rowOff>77504</xdr:rowOff>
    </xdr:to>
    <xdr:cxnSp macro="">
      <xdr:nvCxnSpPr>
        <xdr:cNvPr id="195" name="直線コネクタ 194"/>
        <xdr:cNvCxnSpPr/>
      </xdr:nvCxnSpPr>
      <xdr:spPr>
        <a:xfrm flipV="1">
          <a:off x="4114800" y="13964279"/>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77504</xdr:rowOff>
    </xdr:from>
    <xdr:to>
      <xdr:col>6</xdr:col>
      <xdr:colOff>0</xdr:colOff>
      <xdr:row>81</xdr:row>
      <xdr:rowOff>102321</xdr:rowOff>
    </xdr:to>
    <xdr:cxnSp macro="">
      <xdr:nvCxnSpPr>
        <xdr:cNvPr id="198" name="直線コネクタ 197"/>
        <xdr:cNvCxnSpPr/>
      </xdr:nvCxnSpPr>
      <xdr:spPr>
        <a:xfrm flipV="1">
          <a:off x="3225800" y="13964954"/>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68907</xdr:rowOff>
    </xdr:from>
    <xdr:to>
      <xdr:col>4</xdr:col>
      <xdr:colOff>482600</xdr:colOff>
      <xdr:row>81</xdr:row>
      <xdr:rowOff>102321</xdr:rowOff>
    </xdr:to>
    <xdr:cxnSp macro="">
      <xdr:nvCxnSpPr>
        <xdr:cNvPr id="201" name="直線コネクタ 200"/>
        <xdr:cNvCxnSpPr/>
      </xdr:nvCxnSpPr>
      <xdr:spPr>
        <a:xfrm>
          <a:off x="2336800" y="13956357"/>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68907</xdr:rowOff>
    </xdr:from>
    <xdr:to>
      <xdr:col>3</xdr:col>
      <xdr:colOff>279400</xdr:colOff>
      <xdr:row>81</xdr:row>
      <xdr:rowOff>70828</xdr:rowOff>
    </xdr:to>
    <xdr:cxnSp macro="">
      <xdr:nvCxnSpPr>
        <xdr:cNvPr id="204" name="直線コネクタ 203"/>
        <xdr:cNvCxnSpPr/>
      </xdr:nvCxnSpPr>
      <xdr:spPr>
        <a:xfrm flipV="1">
          <a:off x="1447800" y="1395635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26029</xdr:rowOff>
    </xdr:from>
    <xdr:to>
      <xdr:col>7</xdr:col>
      <xdr:colOff>203200</xdr:colOff>
      <xdr:row>81</xdr:row>
      <xdr:rowOff>127629</xdr:rowOff>
    </xdr:to>
    <xdr:sp macro="" textlink="">
      <xdr:nvSpPr>
        <xdr:cNvPr id="214" name="円/楕円 213"/>
        <xdr:cNvSpPr/>
      </xdr:nvSpPr>
      <xdr:spPr>
        <a:xfrm>
          <a:off x="4902200" y="139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74306</xdr:rowOff>
    </xdr:from>
    <xdr:ext cx="762000" cy="259045"/>
    <xdr:sp macro="" textlink="">
      <xdr:nvSpPr>
        <xdr:cNvPr id="215" name="人件費・物件費等の状況該当値テキスト"/>
        <xdr:cNvSpPr txBox="1"/>
      </xdr:nvSpPr>
      <xdr:spPr>
        <a:xfrm>
          <a:off x="5041900" y="1396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26704</xdr:rowOff>
    </xdr:from>
    <xdr:to>
      <xdr:col>6</xdr:col>
      <xdr:colOff>50800</xdr:colOff>
      <xdr:row>81</xdr:row>
      <xdr:rowOff>128304</xdr:rowOff>
    </xdr:to>
    <xdr:sp macro="" textlink="">
      <xdr:nvSpPr>
        <xdr:cNvPr id="216" name="円/楕円 215"/>
        <xdr:cNvSpPr/>
      </xdr:nvSpPr>
      <xdr:spPr>
        <a:xfrm>
          <a:off x="4064000" y="139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113081</xdr:rowOff>
    </xdr:from>
    <xdr:ext cx="736600" cy="259045"/>
    <xdr:sp macro="" textlink="">
      <xdr:nvSpPr>
        <xdr:cNvPr id="217" name="テキスト ボックス 216"/>
        <xdr:cNvSpPr txBox="1"/>
      </xdr:nvSpPr>
      <xdr:spPr>
        <a:xfrm>
          <a:off x="3733800" y="1400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51521</xdr:rowOff>
    </xdr:from>
    <xdr:to>
      <xdr:col>4</xdr:col>
      <xdr:colOff>533400</xdr:colOff>
      <xdr:row>81</xdr:row>
      <xdr:rowOff>153121</xdr:rowOff>
    </xdr:to>
    <xdr:sp macro="" textlink="">
      <xdr:nvSpPr>
        <xdr:cNvPr id="218" name="円/楕円 217"/>
        <xdr:cNvSpPr/>
      </xdr:nvSpPr>
      <xdr:spPr>
        <a:xfrm>
          <a:off x="3175000" y="1393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137898</xdr:rowOff>
    </xdr:from>
    <xdr:ext cx="762000" cy="259045"/>
    <xdr:sp macro="" textlink="">
      <xdr:nvSpPr>
        <xdr:cNvPr id="219" name="テキスト ボックス 218"/>
        <xdr:cNvSpPr txBox="1"/>
      </xdr:nvSpPr>
      <xdr:spPr>
        <a:xfrm>
          <a:off x="2844800" y="1402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18107</xdr:rowOff>
    </xdr:from>
    <xdr:to>
      <xdr:col>3</xdr:col>
      <xdr:colOff>330200</xdr:colOff>
      <xdr:row>81</xdr:row>
      <xdr:rowOff>119707</xdr:rowOff>
    </xdr:to>
    <xdr:sp macro="" textlink="">
      <xdr:nvSpPr>
        <xdr:cNvPr id="220" name="円/楕円 219"/>
        <xdr:cNvSpPr/>
      </xdr:nvSpPr>
      <xdr:spPr>
        <a:xfrm>
          <a:off x="2286000" y="139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104484</xdr:rowOff>
    </xdr:from>
    <xdr:ext cx="762000" cy="259045"/>
    <xdr:sp macro="" textlink="">
      <xdr:nvSpPr>
        <xdr:cNvPr id="221" name="テキスト ボックス 220"/>
        <xdr:cNvSpPr txBox="1"/>
      </xdr:nvSpPr>
      <xdr:spPr>
        <a:xfrm>
          <a:off x="1955800" y="1399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20028</xdr:rowOff>
    </xdr:from>
    <xdr:to>
      <xdr:col>2</xdr:col>
      <xdr:colOff>127000</xdr:colOff>
      <xdr:row>81</xdr:row>
      <xdr:rowOff>121628</xdr:rowOff>
    </xdr:to>
    <xdr:sp macro="" textlink="">
      <xdr:nvSpPr>
        <xdr:cNvPr id="222" name="円/楕円 221"/>
        <xdr:cNvSpPr/>
      </xdr:nvSpPr>
      <xdr:spPr>
        <a:xfrm>
          <a:off x="1397000" y="139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106405</xdr:rowOff>
    </xdr:from>
    <xdr:ext cx="762000" cy="259045"/>
    <xdr:sp macro="" textlink="">
      <xdr:nvSpPr>
        <xdr:cNvPr id="223" name="テキスト ボックス 222"/>
        <xdr:cNvSpPr txBox="1"/>
      </xdr:nvSpPr>
      <xdr:spPr>
        <a:xfrm>
          <a:off x="1066800" y="1399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全国市平均から</a:t>
          </a:r>
          <a:r>
            <a:rPr kumimoji="1" lang="en-US" altLang="ja-JP" sz="1300">
              <a:latin typeface="ＭＳ Ｐゴシック"/>
            </a:rPr>
            <a:t>3.0</a:t>
          </a:r>
          <a:r>
            <a:rPr kumimoji="1" lang="ja-JP" altLang="en-US" sz="1300">
              <a:latin typeface="ＭＳ Ｐゴシック"/>
            </a:rPr>
            <a:t>ポイント、類似団体平均から</a:t>
          </a:r>
          <a:r>
            <a:rPr kumimoji="1" lang="en-US" altLang="ja-JP" sz="1300">
              <a:latin typeface="ＭＳ Ｐゴシック"/>
            </a:rPr>
            <a:t>2.5</a:t>
          </a:r>
          <a:r>
            <a:rPr kumimoji="1" lang="ja-JP" altLang="en-US" sz="1300">
              <a:latin typeface="ＭＳ Ｐゴシック"/>
            </a:rPr>
            <a:t>ポイントそれぞれ下回っている状況にあり、退職者不補充等による職員構成のバランス維持に他市に先んじて取り組んできた成果が現れているといえる。今後も給与水準の適正化維持に向けた取り組みを継続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89</xdr:row>
      <xdr:rowOff>5504</xdr:rowOff>
    </xdr:to>
    <xdr:cxnSp macro="">
      <xdr:nvCxnSpPr>
        <xdr:cNvPr id="257" name="直線コネクタ 256"/>
        <xdr:cNvCxnSpPr/>
      </xdr:nvCxnSpPr>
      <xdr:spPr>
        <a:xfrm flipV="1">
          <a:off x="16179800" y="14653261"/>
          <a:ext cx="8382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5504</xdr:rowOff>
    </xdr:to>
    <xdr:cxnSp macro="">
      <xdr:nvCxnSpPr>
        <xdr:cNvPr id="260" name="直線コネクタ 259"/>
        <xdr:cNvCxnSpPr/>
      </xdr:nvCxnSpPr>
      <xdr:spPr>
        <a:xfrm>
          <a:off x="15290800" y="152484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88</xdr:row>
      <xdr:rowOff>160866</xdr:rowOff>
    </xdr:to>
    <xdr:cxnSp macro="">
      <xdr:nvCxnSpPr>
        <xdr:cNvPr id="263" name="直線コネクタ 262"/>
        <xdr:cNvCxnSpPr/>
      </xdr:nvCxnSpPr>
      <xdr:spPr>
        <a:xfrm>
          <a:off x="14401800" y="1458087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85</xdr:row>
      <xdr:rowOff>7620</xdr:rowOff>
    </xdr:to>
    <xdr:cxnSp macro="">
      <xdr:nvCxnSpPr>
        <xdr:cNvPr id="266" name="直線コネクタ 265"/>
        <xdr:cNvCxnSpPr/>
      </xdr:nvCxnSpPr>
      <xdr:spPr>
        <a:xfrm>
          <a:off x="13512800" y="145567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6" name="円/楕円 275"/>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7"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126154</xdr:rowOff>
    </xdr:from>
    <xdr:to>
      <xdr:col>23</xdr:col>
      <xdr:colOff>457200</xdr:colOff>
      <xdr:row>89</xdr:row>
      <xdr:rowOff>56304</xdr:rowOff>
    </xdr:to>
    <xdr:sp macro="" textlink="">
      <xdr:nvSpPr>
        <xdr:cNvPr id="278" name="円/楕円 277"/>
        <xdr:cNvSpPr/>
      </xdr:nvSpPr>
      <xdr:spPr>
        <a:xfrm>
          <a:off x="16129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66481</xdr:rowOff>
    </xdr:from>
    <xdr:ext cx="736600" cy="259045"/>
    <xdr:sp macro="" textlink="">
      <xdr:nvSpPr>
        <xdr:cNvPr id="279" name="テキスト ボックス 278"/>
        <xdr:cNvSpPr txBox="1"/>
      </xdr:nvSpPr>
      <xdr:spPr>
        <a:xfrm>
          <a:off x="15798800" y="149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0" name="円/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81" name="テキスト ボックス 280"/>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82" name="円/楕円 281"/>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68597</xdr:rowOff>
    </xdr:from>
    <xdr:ext cx="762000" cy="259045"/>
    <xdr:sp macro="" textlink="">
      <xdr:nvSpPr>
        <xdr:cNvPr id="283" name="テキスト ボックス 282"/>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84" name="円/楕円 283"/>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85" name="テキスト ボックス 284"/>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市町村合併以後、 退職者一部不補充等による職員数の適正化を推進してきたものの、平成</a:t>
          </a:r>
          <a:r>
            <a:rPr kumimoji="1" lang="en-US" altLang="ja-JP" sz="1300">
              <a:latin typeface="ＭＳ Ｐゴシック"/>
            </a:rPr>
            <a:t>23</a:t>
          </a:r>
          <a:r>
            <a:rPr kumimoji="1" lang="ja-JP" altLang="en-US" sz="1300">
              <a:latin typeface="ＭＳ Ｐゴシック"/>
            </a:rPr>
            <a:t>年度以降は類似団体平均を</a:t>
          </a:r>
          <a:r>
            <a:rPr kumimoji="1" lang="en-US" altLang="ja-JP" sz="1300">
              <a:latin typeface="ＭＳ Ｐゴシック"/>
            </a:rPr>
            <a:t>0.32</a:t>
          </a:r>
          <a:r>
            <a:rPr kumimoji="1" lang="ja-JP" altLang="en-US" sz="1300">
              <a:latin typeface="ＭＳ Ｐゴシック"/>
            </a:rPr>
            <a:t>～</a:t>
          </a:r>
          <a:r>
            <a:rPr kumimoji="1" lang="en-US" altLang="ja-JP" sz="1300">
              <a:latin typeface="ＭＳ Ｐゴシック"/>
            </a:rPr>
            <a:t>0.39</a:t>
          </a:r>
          <a:r>
            <a:rPr kumimoji="1" lang="ja-JP" altLang="en-US" sz="1300">
              <a:latin typeface="ＭＳ Ｐゴシック"/>
            </a:rPr>
            <a:t>人上回る規模で推移している。旧町村３地区にそれぞれ分庁舎を設置していることなどが要因であるが、今後も各地区の行政ニーズを的確に把握しつつ、適宜、事務事業の見直しを図ることや、民間委託・市民協働の推進など、限られた人員で最大限の効果を発揮できるよう効率性の追求に取り組んで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170180</xdr:rowOff>
    </xdr:from>
    <xdr:to>
      <xdr:col>24</xdr:col>
      <xdr:colOff>558800</xdr:colOff>
      <xdr:row>61</xdr:row>
      <xdr:rowOff>4475</xdr:rowOff>
    </xdr:to>
    <xdr:cxnSp macro="">
      <xdr:nvCxnSpPr>
        <xdr:cNvPr id="322" name="直線コネクタ 321"/>
        <xdr:cNvCxnSpPr/>
      </xdr:nvCxnSpPr>
      <xdr:spPr>
        <a:xfrm flipV="1">
          <a:off x="16179800" y="10457180"/>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4475</xdr:rowOff>
    </xdr:from>
    <xdr:to>
      <xdr:col>23</xdr:col>
      <xdr:colOff>406400</xdr:colOff>
      <xdr:row>61</xdr:row>
      <xdr:rowOff>13667</xdr:rowOff>
    </xdr:to>
    <xdr:cxnSp macro="">
      <xdr:nvCxnSpPr>
        <xdr:cNvPr id="325" name="直線コネクタ 324"/>
        <xdr:cNvCxnSpPr/>
      </xdr:nvCxnSpPr>
      <xdr:spPr>
        <a:xfrm flipV="1">
          <a:off x="15290800" y="1046292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13667</xdr:rowOff>
    </xdr:from>
    <xdr:to>
      <xdr:col>22</xdr:col>
      <xdr:colOff>203200</xdr:colOff>
      <xdr:row>61</xdr:row>
      <xdr:rowOff>20562</xdr:rowOff>
    </xdr:to>
    <xdr:cxnSp macro="">
      <xdr:nvCxnSpPr>
        <xdr:cNvPr id="328" name="直線コネクタ 327"/>
        <xdr:cNvCxnSpPr/>
      </xdr:nvCxnSpPr>
      <xdr:spPr>
        <a:xfrm flipV="1">
          <a:off x="14401800" y="104721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20562</xdr:rowOff>
    </xdr:from>
    <xdr:to>
      <xdr:col>21</xdr:col>
      <xdr:colOff>0</xdr:colOff>
      <xdr:row>61</xdr:row>
      <xdr:rowOff>58480</xdr:rowOff>
    </xdr:to>
    <xdr:cxnSp macro="">
      <xdr:nvCxnSpPr>
        <xdr:cNvPr id="331" name="直線コネクタ 330"/>
        <xdr:cNvCxnSpPr/>
      </xdr:nvCxnSpPr>
      <xdr:spPr>
        <a:xfrm flipV="1">
          <a:off x="13512800" y="1047901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41" name="円/楕円 340"/>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91457</xdr:rowOff>
    </xdr:from>
    <xdr:ext cx="762000" cy="259045"/>
    <xdr:sp macro="" textlink="">
      <xdr:nvSpPr>
        <xdr:cNvPr id="342" name="定員管理の状況該当値テキスト"/>
        <xdr:cNvSpPr txBox="1"/>
      </xdr:nvSpPr>
      <xdr:spPr>
        <a:xfrm>
          <a:off x="17106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125125</xdr:rowOff>
    </xdr:from>
    <xdr:to>
      <xdr:col>23</xdr:col>
      <xdr:colOff>457200</xdr:colOff>
      <xdr:row>61</xdr:row>
      <xdr:rowOff>55275</xdr:rowOff>
    </xdr:to>
    <xdr:sp macro="" textlink="">
      <xdr:nvSpPr>
        <xdr:cNvPr id="343" name="円/楕円 342"/>
        <xdr:cNvSpPr/>
      </xdr:nvSpPr>
      <xdr:spPr>
        <a:xfrm>
          <a:off x="16129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40052</xdr:rowOff>
    </xdr:from>
    <xdr:ext cx="736600" cy="259045"/>
    <xdr:sp macro="" textlink="">
      <xdr:nvSpPr>
        <xdr:cNvPr id="344" name="テキスト ボックス 343"/>
        <xdr:cNvSpPr txBox="1"/>
      </xdr:nvSpPr>
      <xdr:spPr>
        <a:xfrm>
          <a:off x="15798800" y="1049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134317</xdr:rowOff>
    </xdr:from>
    <xdr:to>
      <xdr:col>22</xdr:col>
      <xdr:colOff>254000</xdr:colOff>
      <xdr:row>61</xdr:row>
      <xdr:rowOff>64467</xdr:rowOff>
    </xdr:to>
    <xdr:sp macro="" textlink="">
      <xdr:nvSpPr>
        <xdr:cNvPr id="345" name="円/楕円 344"/>
        <xdr:cNvSpPr/>
      </xdr:nvSpPr>
      <xdr:spPr>
        <a:xfrm>
          <a:off x="152400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49244</xdr:rowOff>
    </xdr:from>
    <xdr:ext cx="762000" cy="259045"/>
    <xdr:sp macro="" textlink="">
      <xdr:nvSpPr>
        <xdr:cNvPr id="346" name="テキスト ボックス 345"/>
        <xdr:cNvSpPr txBox="1"/>
      </xdr:nvSpPr>
      <xdr:spPr>
        <a:xfrm>
          <a:off x="14909800" y="1050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141212</xdr:rowOff>
    </xdr:from>
    <xdr:to>
      <xdr:col>21</xdr:col>
      <xdr:colOff>50800</xdr:colOff>
      <xdr:row>61</xdr:row>
      <xdr:rowOff>71362</xdr:rowOff>
    </xdr:to>
    <xdr:sp macro="" textlink="">
      <xdr:nvSpPr>
        <xdr:cNvPr id="347" name="円/楕円 346"/>
        <xdr:cNvSpPr/>
      </xdr:nvSpPr>
      <xdr:spPr>
        <a:xfrm>
          <a:off x="14351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81539</xdr:rowOff>
    </xdr:from>
    <xdr:ext cx="762000" cy="259045"/>
    <xdr:sp macro="" textlink="">
      <xdr:nvSpPr>
        <xdr:cNvPr id="348" name="テキスト ボックス 347"/>
        <xdr:cNvSpPr txBox="1"/>
      </xdr:nvSpPr>
      <xdr:spPr>
        <a:xfrm>
          <a:off x="14020800" y="101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7680</xdr:rowOff>
    </xdr:from>
    <xdr:to>
      <xdr:col>19</xdr:col>
      <xdr:colOff>533400</xdr:colOff>
      <xdr:row>61</xdr:row>
      <xdr:rowOff>109280</xdr:rowOff>
    </xdr:to>
    <xdr:sp macro="" textlink="">
      <xdr:nvSpPr>
        <xdr:cNvPr id="349" name="円/楕円 348"/>
        <xdr:cNvSpPr/>
      </xdr:nvSpPr>
      <xdr:spPr>
        <a:xfrm>
          <a:off x="13462000" y="10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94057</xdr:rowOff>
    </xdr:from>
    <xdr:ext cx="762000" cy="259045"/>
    <xdr:sp macro="" textlink="">
      <xdr:nvSpPr>
        <xdr:cNvPr id="350" name="テキスト ボックス 349"/>
        <xdr:cNvSpPr txBox="1"/>
      </xdr:nvSpPr>
      <xdr:spPr>
        <a:xfrm>
          <a:off x="13131800" y="105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比率は継続して改善しており、</a:t>
          </a:r>
          <a:r>
            <a:rPr kumimoji="1" lang="en-US" altLang="ja-JP" sz="1300">
              <a:latin typeface="ＭＳ Ｐゴシック"/>
            </a:rPr>
            <a:t>18.0</a:t>
          </a:r>
          <a:r>
            <a:rPr kumimoji="1" lang="ja-JP" altLang="en-US" sz="1300">
              <a:latin typeface="ＭＳ Ｐゴシック"/>
            </a:rPr>
            <a:t>％以下となったことで地方債協議制度における許可団体から協議団体となったものの、依然として類似団体平均を</a:t>
          </a:r>
          <a:r>
            <a:rPr kumimoji="1" lang="en-US" altLang="ja-JP" sz="1300">
              <a:latin typeface="ＭＳ Ｐゴシック"/>
            </a:rPr>
            <a:t>8.2</a:t>
          </a:r>
          <a:r>
            <a:rPr kumimoji="1" lang="ja-JP" altLang="en-US" sz="1300">
              <a:latin typeface="ＭＳ Ｐゴシック"/>
            </a:rPr>
            <a:t>ポイント上回っている。学校建設や一部事務組合の一般廃棄物及びし尿処理施設整備等の大規模事業に係る起債償還により比率が悪化した経緯を踏まえ、新規地方債発行に当たっては、厳選かつ計画的な事業の進捗を図ることで抑制し、更なる比率の改善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83185</xdr:rowOff>
    </xdr:from>
    <xdr:to>
      <xdr:col>24</xdr:col>
      <xdr:colOff>558800</xdr:colOff>
      <xdr:row>43</xdr:row>
      <xdr:rowOff>137478</xdr:rowOff>
    </xdr:to>
    <xdr:cxnSp macro="">
      <xdr:nvCxnSpPr>
        <xdr:cNvPr id="380" name="直線コネクタ 379"/>
        <xdr:cNvCxnSpPr/>
      </xdr:nvCxnSpPr>
      <xdr:spPr>
        <a:xfrm flipV="1">
          <a:off x="16179800" y="745553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137478</xdr:rowOff>
    </xdr:from>
    <xdr:to>
      <xdr:col>23</xdr:col>
      <xdr:colOff>406400</xdr:colOff>
      <xdr:row>43</xdr:row>
      <xdr:rowOff>161607</xdr:rowOff>
    </xdr:to>
    <xdr:cxnSp macro="">
      <xdr:nvCxnSpPr>
        <xdr:cNvPr id="383" name="直線コネクタ 382"/>
        <xdr:cNvCxnSpPr/>
      </xdr:nvCxnSpPr>
      <xdr:spPr>
        <a:xfrm flipV="1">
          <a:off x="15290800" y="750982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161607</xdr:rowOff>
    </xdr:from>
    <xdr:to>
      <xdr:col>22</xdr:col>
      <xdr:colOff>203200</xdr:colOff>
      <xdr:row>44</xdr:row>
      <xdr:rowOff>2222</xdr:rowOff>
    </xdr:to>
    <xdr:cxnSp macro="">
      <xdr:nvCxnSpPr>
        <xdr:cNvPr id="386" name="直線コネクタ 385"/>
        <xdr:cNvCxnSpPr/>
      </xdr:nvCxnSpPr>
      <xdr:spPr>
        <a:xfrm flipV="1">
          <a:off x="14401800" y="75339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2222</xdr:rowOff>
    </xdr:from>
    <xdr:to>
      <xdr:col>21</xdr:col>
      <xdr:colOff>0</xdr:colOff>
      <xdr:row>44</xdr:row>
      <xdr:rowOff>32385</xdr:rowOff>
    </xdr:to>
    <xdr:cxnSp macro="">
      <xdr:nvCxnSpPr>
        <xdr:cNvPr id="389" name="直線コネクタ 388"/>
        <xdr:cNvCxnSpPr/>
      </xdr:nvCxnSpPr>
      <xdr:spPr>
        <a:xfrm flipV="1">
          <a:off x="13512800" y="754602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32385</xdr:rowOff>
    </xdr:from>
    <xdr:to>
      <xdr:col>24</xdr:col>
      <xdr:colOff>609600</xdr:colOff>
      <xdr:row>43</xdr:row>
      <xdr:rowOff>133985</xdr:rowOff>
    </xdr:to>
    <xdr:sp macro="" textlink="">
      <xdr:nvSpPr>
        <xdr:cNvPr id="399" name="円/楕円 398"/>
        <xdr:cNvSpPr/>
      </xdr:nvSpPr>
      <xdr:spPr>
        <a:xfrm>
          <a:off x="169672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4462</xdr:rowOff>
    </xdr:from>
    <xdr:ext cx="762000" cy="259045"/>
    <xdr:sp macro="" textlink="">
      <xdr:nvSpPr>
        <xdr:cNvPr id="400" name="公債費負担の状況該当値テキスト"/>
        <xdr:cNvSpPr txBox="1"/>
      </xdr:nvSpPr>
      <xdr:spPr>
        <a:xfrm>
          <a:off x="17106900" y="737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86678</xdr:rowOff>
    </xdr:from>
    <xdr:to>
      <xdr:col>23</xdr:col>
      <xdr:colOff>457200</xdr:colOff>
      <xdr:row>44</xdr:row>
      <xdr:rowOff>16828</xdr:rowOff>
    </xdr:to>
    <xdr:sp macro="" textlink="">
      <xdr:nvSpPr>
        <xdr:cNvPr id="401" name="円/楕円 400"/>
        <xdr:cNvSpPr/>
      </xdr:nvSpPr>
      <xdr:spPr>
        <a:xfrm>
          <a:off x="16129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1605</xdr:rowOff>
    </xdr:from>
    <xdr:ext cx="736600" cy="259045"/>
    <xdr:sp macro="" textlink="">
      <xdr:nvSpPr>
        <xdr:cNvPr id="402" name="テキスト ボックス 401"/>
        <xdr:cNvSpPr txBox="1"/>
      </xdr:nvSpPr>
      <xdr:spPr>
        <a:xfrm>
          <a:off x="15798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110807</xdr:rowOff>
    </xdr:from>
    <xdr:to>
      <xdr:col>22</xdr:col>
      <xdr:colOff>254000</xdr:colOff>
      <xdr:row>44</xdr:row>
      <xdr:rowOff>40957</xdr:rowOff>
    </xdr:to>
    <xdr:sp macro="" textlink="">
      <xdr:nvSpPr>
        <xdr:cNvPr id="403" name="円/楕円 402"/>
        <xdr:cNvSpPr/>
      </xdr:nvSpPr>
      <xdr:spPr>
        <a:xfrm>
          <a:off x="15240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25734</xdr:rowOff>
    </xdr:from>
    <xdr:ext cx="762000" cy="259045"/>
    <xdr:sp macro="" textlink="">
      <xdr:nvSpPr>
        <xdr:cNvPr id="404" name="テキスト ボックス 403"/>
        <xdr:cNvSpPr txBox="1"/>
      </xdr:nvSpPr>
      <xdr:spPr>
        <a:xfrm>
          <a:off x="14909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122872</xdr:rowOff>
    </xdr:from>
    <xdr:to>
      <xdr:col>21</xdr:col>
      <xdr:colOff>50800</xdr:colOff>
      <xdr:row>44</xdr:row>
      <xdr:rowOff>53022</xdr:rowOff>
    </xdr:to>
    <xdr:sp macro="" textlink="">
      <xdr:nvSpPr>
        <xdr:cNvPr id="405" name="円/楕円 404"/>
        <xdr:cNvSpPr/>
      </xdr:nvSpPr>
      <xdr:spPr>
        <a:xfrm>
          <a:off x="143510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37799</xdr:rowOff>
    </xdr:from>
    <xdr:ext cx="762000" cy="259045"/>
    <xdr:sp macro="" textlink="">
      <xdr:nvSpPr>
        <xdr:cNvPr id="406" name="テキスト ボックス 405"/>
        <xdr:cNvSpPr txBox="1"/>
      </xdr:nvSpPr>
      <xdr:spPr>
        <a:xfrm>
          <a:off x="14020800" y="75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153035</xdr:rowOff>
    </xdr:from>
    <xdr:to>
      <xdr:col>19</xdr:col>
      <xdr:colOff>533400</xdr:colOff>
      <xdr:row>44</xdr:row>
      <xdr:rowOff>83185</xdr:rowOff>
    </xdr:to>
    <xdr:sp macro="" textlink="">
      <xdr:nvSpPr>
        <xdr:cNvPr id="407" name="円/楕円 406"/>
        <xdr:cNvSpPr/>
      </xdr:nvSpPr>
      <xdr:spPr>
        <a:xfrm>
          <a:off x="13462000" y="75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67962</xdr:rowOff>
    </xdr:from>
    <xdr:ext cx="762000" cy="259045"/>
    <xdr:sp macro="" textlink="">
      <xdr:nvSpPr>
        <xdr:cNvPr id="408" name="テキスト ボックス 407"/>
        <xdr:cNvSpPr txBox="1"/>
      </xdr:nvSpPr>
      <xdr:spPr>
        <a:xfrm>
          <a:off x="13131800" y="761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比率の改善傾向は明らかであるものの、依然として類似団体平均を</a:t>
          </a:r>
          <a:r>
            <a:rPr kumimoji="1" lang="en-US" altLang="ja-JP" sz="1300">
              <a:latin typeface="ＭＳ Ｐゴシック"/>
            </a:rPr>
            <a:t>154.0</a:t>
          </a:r>
          <a:r>
            <a:rPr kumimoji="1" lang="ja-JP" altLang="en-US" sz="1300">
              <a:latin typeface="ＭＳ Ｐゴシック"/>
            </a:rPr>
            <a:t>ポイント上回っている状況にある。比率を押し上げる要因としては、一般会計の地方債現在高、及び各特別会計や一部事務組合の地方債現在高に係る財政負担のほか、一部事務組合下北医療センターの資金不足額に対する財政負担が挙げられるが、今後も指標改善に向けて地方債の抑制を図るとともに、下北医療センターの経営健全化に係る取組を重点的に支援していく必要があ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52248</xdr:rowOff>
    </xdr:from>
    <xdr:to>
      <xdr:col>24</xdr:col>
      <xdr:colOff>558800</xdr:colOff>
      <xdr:row>20</xdr:row>
      <xdr:rowOff>80925</xdr:rowOff>
    </xdr:to>
    <xdr:cxnSp macro="">
      <xdr:nvCxnSpPr>
        <xdr:cNvPr id="435" name="直線コネクタ 434"/>
        <xdr:cNvCxnSpPr/>
      </xdr:nvCxnSpPr>
      <xdr:spPr>
        <a:xfrm flipV="1">
          <a:off x="17018000" y="2452548"/>
          <a:ext cx="0" cy="1057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53002</xdr:rowOff>
    </xdr:from>
    <xdr:ext cx="762000" cy="259045"/>
    <xdr:sp macro="" textlink="">
      <xdr:nvSpPr>
        <xdr:cNvPr id="436" name="将来負担の状況最小値テキスト"/>
        <xdr:cNvSpPr txBox="1"/>
      </xdr:nvSpPr>
      <xdr:spPr>
        <a:xfrm>
          <a:off x="17106900" y="34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20</xdr:row>
      <xdr:rowOff>80925</xdr:rowOff>
    </xdr:from>
    <xdr:to>
      <xdr:col>24</xdr:col>
      <xdr:colOff>647700</xdr:colOff>
      <xdr:row>20</xdr:row>
      <xdr:rowOff>80925</xdr:rowOff>
    </xdr:to>
    <xdr:cxnSp macro="">
      <xdr:nvCxnSpPr>
        <xdr:cNvPr id="437" name="直線コネクタ 436"/>
        <xdr:cNvCxnSpPr/>
      </xdr:nvCxnSpPr>
      <xdr:spPr>
        <a:xfrm>
          <a:off x="16929100" y="350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138625</xdr:rowOff>
    </xdr:from>
    <xdr:ext cx="762000" cy="259045"/>
    <xdr:sp macro="" textlink="">
      <xdr:nvSpPr>
        <xdr:cNvPr id="438" name="将来負担の状況最大値テキスト"/>
        <xdr:cNvSpPr txBox="1"/>
      </xdr:nvSpPr>
      <xdr:spPr>
        <a:xfrm>
          <a:off x="17106900" y="21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14</xdr:row>
      <xdr:rowOff>52248</xdr:rowOff>
    </xdr:from>
    <xdr:to>
      <xdr:col>24</xdr:col>
      <xdr:colOff>647700</xdr:colOff>
      <xdr:row>14</xdr:row>
      <xdr:rowOff>52248</xdr:rowOff>
    </xdr:to>
    <xdr:cxnSp macro="">
      <xdr:nvCxnSpPr>
        <xdr:cNvPr id="439" name="直線コネクタ 438"/>
        <xdr:cNvCxnSpPr/>
      </xdr:nvCxnSpPr>
      <xdr:spPr>
        <a:xfrm>
          <a:off x="16929100" y="24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8052</xdr:rowOff>
    </xdr:from>
    <xdr:to>
      <xdr:col>24</xdr:col>
      <xdr:colOff>558800</xdr:colOff>
      <xdr:row>20</xdr:row>
      <xdr:rowOff>52934</xdr:rowOff>
    </xdr:to>
    <xdr:cxnSp macro="">
      <xdr:nvCxnSpPr>
        <xdr:cNvPr id="440" name="直線コネクタ 439"/>
        <xdr:cNvCxnSpPr/>
      </xdr:nvCxnSpPr>
      <xdr:spPr>
        <a:xfrm flipV="1">
          <a:off x="16179800" y="3437052"/>
          <a:ext cx="8382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87825</xdr:rowOff>
    </xdr:from>
    <xdr:ext cx="762000" cy="259045"/>
    <xdr:sp macro="" textlink="">
      <xdr:nvSpPr>
        <xdr:cNvPr id="441" name="将来負担の状況平均値テキスト"/>
        <xdr:cNvSpPr txBox="1"/>
      </xdr:nvSpPr>
      <xdr:spPr>
        <a:xfrm>
          <a:off x="17106900" y="2488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71298</xdr:rowOff>
    </xdr:from>
    <xdr:to>
      <xdr:col>24</xdr:col>
      <xdr:colOff>609600</xdr:colOff>
      <xdr:row>16</xdr:row>
      <xdr:rowOff>1448</xdr:rowOff>
    </xdr:to>
    <xdr:sp macro="" textlink="">
      <xdr:nvSpPr>
        <xdr:cNvPr id="442" name="フローチャート : 判断 441"/>
        <xdr:cNvSpPr/>
      </xdr:nvSpPr>
      <xdr:spPr>
        <a:xfrm>
          <a:off x="169672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52934</xdr:rowOff>
    </xdr:from>
    <xdr:to>
      <xdr:col>23</xdr:col>
      <xdr:colOff>406400</xdr:colOff>
      <xdr:row>20</xdr:row>
      <xdr:rowOff>104089</xdr:rowOff>
    </xdr:to>
    <xdr:cxnSp macro="">
      <xdr:nvCxnSpPr>
        <xdr:cNvPr id="443" name="直線コネクタ 442"/>
        <xdr:cNvCxnSpPr/>
      </xdr:nvCxnSpPr>
      <xdr:spPr>
        <a:xfrm flipV="1">
          <a:off x="15290800" y="3481934"/>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109423</xdr:rowOff>
    </xdr:from>
    <xdr:to>
      <xdr:col>23</xdr:col>
      <xdr:colOff>457200</xdr:colOff>
      <xdr:row>16</xdr:row>
      <xdr:rowOff>39573</xdr:rowOff>
    </xdr:to>
    <xdr:sp macro="" textlink="">
      <xdr:nvSpPr>
        <xdr:cNvPr id="444" name="フローチャート : 判断 443"/>
        <xdr:cNvSpPr/>
      </xdr:nvSpPr>
      <xdr:spPr>
        <a:xfrm>
          <a:off x="16129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49750</xdr:rowOff>
    </xdr:from>
    <xdr:ext cx="736600" cy="259045"/>
    <xdr:sp macro="" textlink="">
      <xdr:nvSpPr>
        <xdr:cNvPr id="445" name="テキスト ボックス 444"/>
        <xdr:cNvSpPr txBox="1"/>
      </xdr:nvSpPr>
      <xdr:spPr>
        <a:xfrm>
          <a:off x="15798800" y="2450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104089</xdr:rowOff>
    </xdr:from>
    <xdr:to>
      <xdr:col>22</xdr:col>
      <xdr:colOff>203200</xdr:colOff>
      <xdr:row>20</xdr:row>
      <xdr:rowOff>155245</xdr:rowOff>
    </xdr:to>
    <xdr:cxnSp macro="">
      <xdr:nvCxnSpPr>
        <xdr:cNvPr id="446" name="直線コネクタ 445"/>
        <xdr:cNvCxnSpPr/>
      </xdr:nvCxnSpPr>
      <xdr:spPr>
        <a:xfrm flipV="1">
          <a:off x="14401800" y="3533089"/>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162509</xdr:rowOff>
    </xdr:from>
    <xdr:to>
      <xdr:col>22</xdr:col>
      <xdr:colOff>254000</xdr:colOff>
      <xdr:row>16</xdr:row>
      <xdr:rowOff>92659</xdr:rowOff>
    </xdr:to>
    <xdr:sp macro="" textlink="">
      <xdr:nvSpPr>
        <xdr:cNvPr id="447" name="フローチャート : 判断 446"/>
        <xdr:cNvSpPr/>
      </xdr:nvSpPr>
      <xdr:spPr>
        <a:xfrm>
          <a:off x="15240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102836</xdr:rowOff>
    </xdr:from>
    <xdr:ext cx="762000" cy="259045"/>
    <xdr:sp macro="" textlink="">
      <xdr:nvSpPr>
        <xdr:cNvPr id="448" name="テキスト ボックス 447"/>
        <xdr:cNvSpPr txBox="1"/>
      </xdr:nvSpPr>
      <xdr:spPr>
        <a:xfrm>
          <a:off x="14909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155245</xdr:rowOff>
    </xdr:from>
    <xdr:to>
      <xdr:col>21</xdr:col>
      <xdr:colOff>0</xdr:colOff>
      <xdr:row>21</xdr:row>
      <xdr:rowOff>20955</xdr:rowOff>
    </xdr:to>
    <xdr:cxnSp macro="">
      <xdr:nvCxnSpPr>
        <xdr:cNvPr id="449" name="直線コネクタ 448"/>
        <xdr:cNvCxnSpPr/>
      </xdr:nvCxnSpPr>
      <xdr:spPr>
        <a:xfrm flipV="1">
          <a:off x="13512800" y="3584245"/>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82271</xdr:rowOff>
    </xdr:from>
    <xdr:to>
      <xdr:col>21</xdr:col>
      <xdr:colOff>50800</xdr:colOff>
      <xdr:row>17</xdr:row>
      <xdr:rowOff>12421</xdr:rowOff>
    </xdr:to>
    <xdr:sp macro="" textlink="">
      <xdr:nvSpPr>
        <xdr:cNvPr id="450" name="フローチャート : 判断 449"/>
        <xdr:cNvSpPr/>
      </xdr:nvSpPr>
      <xdr:spPr>
        <a:xfrm>
          <a:off x="14351000" y="282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22598</xdr:rowOff>
    </xdr:from>
    <xdr:ext cx="762000" cy="259045"/>
    <xdr:sp macro="" textlink="">
      <xdr:nvSpPr>
        <xdr:cNvPr id="451" name="テキスト ボックス 450"/>
        <xdr:cNvSpPr txBox="1"/>
      </xdr:nvSpPr>
      <xdr:spPr>
        <a:xfrm>
          <a:off x="14020800" y="25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584</xdr:rowOff>
    </xdr:from>
    <xdr:to>
      <xdr:col>19</xdr:col>
      <xdr:colOff>533400</xdr:colOff>
      <xdr:row>17</xdr:row>
      <xdr:rowOff>102184</xdr:rowOff>
    </xdr:to>
    <xdr:sp macro="" textlink="">
      <xdr:nvSpPr>
        <xdr:cNvPr id="452" name="フローチャート : 判断 451"/>
        <xdr:cNvSpPr/>
      </xdr:nvSpPr>
      <xdr:spPr>
        <a:xfrm>
          <a:off x="13462000" y="291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112361</xdr:rowOff>
    </xdr:from>
    <xdr:ext cx="762000" cy="259045"/>
    <xdr:sp macro="" textlink="">
      <xdr:nvSpPr>
        <xdr:cNvPr id="453" name="テキスト ボックス 452"/>
        <xdr:cNvSpPr txBox="1"/>
      </xdr:nvSpPr>
      <xdr:spPr>
        <a:xfrm>
          <a:off x="13131800" y="268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128702</xdr:rowOff>
    </xdr:from>
    <xdr:to>
      <xdr:col>24</xdr:col>
      <xdr:colOff>609600</xdr:colOff>
      <xdr:row>20</xdr:row>
      <xdr:rowOff>58852</xdr:rowOff>
    </xdr:to>
    <xdr:sp macro="" textlink="">
      <xdr:nvSpPr>
        <xdr:cNvPr id="459" name="円/楕円 458"/>
        <xdr:cNvSpPr/>
      </xdr:nvSpPr>
      <xdr:spPr>
        <a:xfrm>
          <a:off x="16967200" y="338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24579</xdr:rowOff>
    </xdr:from>
    <xdr:ext cx="762000" cy="259045"/>
    <xdr:sp macro="" textlink="">
      <xdr:nvSpPr>
        <xdr:cNvPr id="460" name="将来負担の状況該当値テキスト"/>
        <xdr:cNvSpPr txBox="1"/>
      </xdr:nvSpPr>
      <xdr:spPr>
        <a:xfrm>
          <a:off x="17106900" y="32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2134</xdr:rowOff>
    </xdr:from>
    <xdr:to>
      <xdr:col>23</xdr:col>
      <xdr:colOff>457200</xdr:colOff>
      <xdr:row>20</xdr:row>
      <xdr:rowOff>103734</xdr:rowOff>
    </xdr:to>
    <xdr:sp macro="" textlink="">
      <xdr:nvSpPr>
        <xdr:cNvPr id="461" name="円/楕円 460"/>
        <xdr:cNvSpPr/>
      </xdr:nvSpPr>
      <xdr:spPr>
        <a:xfrm>
          <a:off x="16129000" y="34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88511</xdr:rowOff>
    </xdr:from>
    <xdr:ext cx="736600" cy="259045"/>
    <xdr:sp macro="" textlink="">
      <xdr:nvSpPr>
        <xdr:cNvPr id="462" name="テキスト ボックス 461"/>
        <xdr:cNvSpPr txBox="1"/>
      </xdr:nvSpPr>
      <xdr:spPr>
        <a:xfrm>
          <a:off x="15798800" y="35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53289</xdr:rowOff>
    </xdr:from>
    <xdr:to>
      <xdr:col>22</xdr:col>
      <xdr:colOff>254000</xdr:colOff>
      <xdr:row>20</xdr:row>
      <xdr:rowOff>154889</xdr:rowOff>
    </xdr:to>
    <xdr:sp macro="" textlink="">
      <xdr:nvSpPr>
        <xdr:cNvPr id="463" name="円/楕円 462"/>
        <xdr:cNvSpPr/>
      </xdr:nvSpPr>
      <xdr:spPr>
        <a:xfrm>
          <a:off x="152400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139666</xdr:rowOff>
    </xdr:from>
    <xdr:ext cx="762000" cy="259045"/>
    <xdr:sp macro="" textlink="">
      <xdr:nvSpPr>
        <xdr:cNvPr id="464" name="テキスト ボックス 463"/>
        <xdr:cNvSpPr txBox="1"/>
      </xdr:nvSpPr>
      <xdr:spPr>
        <a:xfrm>
          <a:off x="14909800" y="356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104445</xdr:rowOff>
    </xdr:from>
    <xdr:to>
      <xdr:col>21</xdr:col>
      <xdr:colOff>50800</xdr:colOff>
      <xdr:row>21</xdr:row>
      <xdr:rowOff>34595</xdr:rowOff>
    </xdr:to>
    <xdr:sp macro="" textlink="">
      <xdr:nvSpPr>
        <xdr:cNvPr id="465" name="円/楕円 464"/>
        <xdr:cNvSpPr/>
      </xdr:nvSpPr>
      <xdr:spPr>
        <a:xfrm>
          <a:off x="143510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19372</xdr:rowOff>
    </xdr:from>
    <xdr:ext cx="762000" cy="259045"/>
    <xdr:sp macro="" textlink="">
      <xdr:nvSpPr>
        <xdr:cNvPr id="466" name="テキスト ボックス 465"/>
        <xdr:cNvSpPr txBox="1"/>
      </xdr:nvSpPr>
      <xdr:spPr>
        <a:xfrm>
          <a:off x="14020800" y="36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141605</xdr:rowOff>
    </xdr:from>
    <xdr:to>
      <xdr:col>19</xdr:col>
      <xdr:colOff>533400</xdr:colOff>
      <xdr:row>21</xdr:row>
      <xdr:rowOff>71755</xdr:rowOff>
    </xdr:to>
    <xdr:sp macro="" textlink="">
      <xdr:nvSpPr>
        <xdr:cNvPr id="467" name="円/楕円 466"/>
        <xdr:cNvSpPr/>
      </xdr:nvSpPr>
      <xdr:spPr>
        <a:xfrm>
          <a:off x="13462000" y="35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56532</xdr:rowOff>
    </xdr:from>
    <xdr:ext cx="762000" cy="259045"/>
    <xdr:sp macro="" textlink="">
      <xdr:nvSpPr>
        <xdr:cNvPr id="468" name="テキスト ボックス 467"/>
        <xdr:cNvSpPr txBox="1"/>
      </xdr:nvSpPr>
      <xdr:spPr>
        <a:xfrm>
          <a:off x="13131800" y="36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62,402
62,273
863.80
33,760,676
33,418,695
318,595
18,043,315
37,215,231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204.3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類似団体平均から</a:t>
          </a:r>
          <a:r>
            <a:rPr kumimoji="1" lang="en-US" altLang="ja-JP" sz="1300">
              <a:latin typeface="ＭＳ Ｐゴシック"/>
            </a:rPr>
            <a:t>3.6</a:t>
          </a:r>
          <a:r>
            <a:rPr kumimoji="1" lang="ja-JP" altLang="en-US" sz="1300">
              <a:latin typeface="ＭＳ Ｐゴシック"/>
            </a:rPr>
            <a:t>ポイント下回っており、比較的低水準にあるといえる。これは、主として給与水準を低く抑えていることによるものであり、今後も所要のマンパワー確保と職員の資質向上に注力しつつ、組織体制の維持・安定を図る中で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77470</xdr:rowOff>
    </xdr:to>
    <xdr:cxnSp macro="">
      <xdr:nvCxnSpPr>
        <xdr:cNvPr id="65" name="直線コネクタ 64"/>
        <xdr:cNvCxnSpPr/>
      </xdr:nvCxnSpPr>
      <xdr:spPr>
        <a:xfrm flipV="1">
          <a:off x="3987800" y="607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36</xdr:row>
      <xdr:rowOff>20320</xdr:rowOff>
    </xdr:to>
    <xdr:cxnSp macro="">
      <xdr:nvCxnSpPr>
        <xdr:cNvPr id="68" name="直線コネクタ 67"/>
        <xdr:cNvCxnSpPr/>
      </xdr:nvCxnSpPr>
      <xdr:spPr>
        <a:xfrm flipV="1">
          <a:off x="3098800" y="607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36</xdr:row>
      <xdr:rowOff>20320</xdr:rowOff>
    </xdr:to>
    <xdr:cxnSp macro="">
      <xdr:nvCxnSpPr>
        <xdr:cNvPr id="71" name="直線コネクタ 70"/>
        <xdr:cNvCxnSpPr/>
      </xdr:nvCxnSpPr>
      <xdr:spPr>
        <a:xfrm>
          <a:off x="2209800" y="6055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36</xdr:row>
      <xdr:rowOff>35560</xdr:rowOff>
    </xdr:to>
    <xdr:cxnSp macro="">
      <xdr:nvCxnSpPr>
        <xdr:cNvPr id="74" name="直線コネクタ 73"/>
        <xdr:cNvCxnSpPr/>
      </xdr:nvCxnSpPr>
      <xdr:spPr>
        <a:xfrm flipV="1">
          <a:off x="1320800" y="60553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4" name="円/楕円 83"/>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5"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6" name="円/楕円 85"/>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7" name="テキスト ボックス 86"/>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8" name="円/楕円 87"/>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89" name="テキスト ボックス 88"/>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0" name="円/楕円 89"/>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1" name="テキスト ボックス 90"/>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2" name="円/楕円 91"/>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3" name="テキスト ボックス 92"/>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7.1</a:t>
          </a:r>
          <a:r>
            <a:rPr kumimoji="1" lang="ja-JP" altLang="en-US" sz="1300">
              <a:latin typeface="ＭＳ Ｐゴシック"/>
            </a:rPr>
            <a:t>ポイント下回っている。これは、ごみ処理業務等を一部事務組合で実施していることから、各種業務に対する物件費等の経費を負担金（補助費等）として支出していることが要因としてあげられる。このことは物件費の比率が低い一方、補助費等の比率が高いことでも現れてい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19558</xdr:rowOff>
    </xdr:from>
    <xdr:to>
      <xdr:col>24</xdr:col>
      <xdr:colOff>31750</xdr:colOff>
      <xdr:row>20</xdr:row>
      <xdr:rowOff>62992</xdr:rowOff>
    </xdr:to>
    <xdr:cxnSp macro="">
      <xdr:nvCxnSpPr>
        <xdr:cNvPr id="118" name="直線コネクタ 117"/>
        <xdr:cNvCxnSpPr/>
      </xdr:nvCxnSpPr>
      <xdr:spPr>
        <a:xfrm flipV="1">
          <a:off x="16510000" y="2591308"/>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35069</xdr:rowOff>
    </xdr:from>
    <xdr:ext cx="762000" cy="259045"/>
    <xdr:sp macro="" textlink="">
      <xdr:nvSpPr>
        <xdr:cNvPr id="119"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20</xdr:row>
      <xdr:rowOff>62992</xdr:rowOff>
    </xdr:from>
    <xdr:to>
      <xdr:col>24</xdr:col>
      <xdr:colOff>120650</xdr:colOff>
      <xdr:row>20</xdr:row>
      <xdr:rowOff>62992</xdr:rowOff>
    </xdr:to>
    <xdr:cxnSp macro="">
      <xdr:nvCxnSpPr>
        <xdr:cNvPr id="120" name="直線コネクタ 119"/>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105935</xdr:rowOff>
    </xdr:from>
    <xdr:ext cx="762000" cy="259045"/>
    <xdr:sp macro="" textlink="">
      <xdr:nvSpPr>
        <xdr:cNvPr id="121" name="物件費最大値テキスト"/>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15</xdr:row>
      <xdr:rowOff>19558</xdr:rowOff>
    </xdr:from>
    <xdr:to>
      <xdr:col>24</xdr:col>
      <xdr:colOff>120650</xdr:colOff>
      <xdr:row>15</xdr:row>
      <xdr:rowOff>19558</xdr:rowOff>
    </xdr:to>
    <xdr:cxnSp macro="">
      <xdr:nvCxnSpPr>
        <xdr:cNvPr id="122" name="直線コネクタ 121"/>
        <xdr:cNvCxnSpPr/>
      </xdr:nvCxnSpPr>
      <xdr:spPr>
        <a:xfrm>
          <a:off x="16421100" y="259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37846</xdr:rowOff>
    </xdr:to>
    <xdr:cxnSp macro="">
      <xdr:nvCxnSpPr>
        <xdr:cNvPr id="123" name="直線コネクタ 122"/>
        <xdr:cNvCxnSpPr/>
      </xdr:nvCxnSpPr>
      <xdr:spPr>
        <a:xfrm>
          <a:off x="15671800" y="25958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112285</xdr:rowOff>
    </xdr:from>
    <xdr:ext cx="762000" cy="259045"/>
    <xdr:sp macro="" textlink="">
      <xdr:nvSpPr>
        <xdr:cNvPr id="124"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140208</xdr:rowOff>
    </xdr:from>
    <xdr:to>
      <xdr:col>24</xdr:col>
      <xdr:colOff>82550</xdr:colOff>
      <xdr:row>17</xdr:row>
      <xdr:rowOff>70358</xdr:rowOff>
    </xdr:to>
    <xdr:sp macro="" textlink="">
      <xdr:nvSpPr>
        <xdr:cNvPr id="125" name="フローチャート : 判断 124"/>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15</xdr:row>
      <xdr:rowOff>24130</xdr:rowOff>
    </xdr:to>
    <xdr:cxnSp macro="">
      <xdr:nvCxnSpPr>
        <xdr:cNvPr id="126" name="直線コネクタ 125"/>
        <xdr:cNvCxnSpPr/>
      </xdr:nvCxnSpPr>
      <xdr:spPr>
        <a:xfrm>
          <a:off x="14782800" y="2591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7" name="フローチャート : 判断 126"/>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8" name="テキスト ボックス 127"/>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168148</xdr:rowOff>
    </xdr:from>
    <xdr:to>
      <xdr:col>21</xdr:col>
      <xdr:colOff>361950</xdr:colOff>
      <xdr:row>15</xdr:row>
      <xdr:rowOff>19558</xdr:rowOff>
    </xdr:to>
    <xdr:cxnSp macro="">
      <xdr:nvCxnSpPr>
        <xdr:cNvPr id="129" name="直線コネクタ 128"/>
        <xdr:cNvCxnSpPr/>
      </xdr:nvCxnSpPr>
      <xdr:spPr>
        <a:xfrm>
          <a:off x="13893800" y="2568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108204</xdr:rowOff>
    </xdr:from>
    <xdr:to>
      <xdr:col>21</xdr:col>
      <xdr:colOff>412750</xdr:colOff>
      <xdr:row>17</xdr:row>
      <xdr:rowOff>38354</xdr:rowOff>
    </xdr:to>
    <xdr:sp macro="" textlink="">
      <xdr:nvSpPr>
        <xdr:cNvPr id="130" name="フローチャート : 判断 129"/>
        <xdr:cNvSpPr/>
      </xdr:nvSpPr>
      <xdr:spPr>
        <a:xfrm>
          <a:off x="14732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23131</xdr:rowOff>
    </xdr:from>
    <xdr:ext cx="762000" cy="259045"/>
    <xdr:sp macro="" textlink="">
      <xdr:nvSpPr>
        <xdr:cNvPr id="131" name="テキスト ボックス 130"/>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168148</xdr:rowOff>
    </xdr:from>
    <xdr:to>
      <xdr:col>20</xdr:col>
      <xdr:colOff>158750</xdr:colOff>
      <xdr:row>15</xdr:row>
      <xdr:rowOff>60706</xdr:rowOff>
    </xdr:to>
    <xdr:cxnSp macro="">
      <xdr:nvCxnSpPr>
        <xdr:cNvPr id="132" name="直線コネクタ 131"/>
        <xdr:cNvCxnSpPr/>
      </xdr:nvCxnSpPr>
      <xdr:spPr>
        <a:xfrm flipV="1">
          <a:off x="13004800" y="25684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48768</xdr:rowOff>
    </xdr:from>
    <xdr:to>
      <xdr:col>20</xdr:col>
      <xdr:colOff>209550</xdr:colOff>
      <xdr:row>16</xdr:row>
      <xdr:rowOff>150368</xdr:rowOff>
    </xdr:to>
    <xdr:sp macro="" textlink="">
      <xdr:nvSpPr>
        <xdr:cNvPr id="133" name="フローチャート : 判断 132"/>
        <xdr:cNvSpPr/>
      </xdr:nvSpPr>
      <xdr:spPr>
        <a:xfrm>
          <a:off x="13843000" y="27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135145</xdr:rowOff>
    </xdr:from>
    <xdr:ext cx="762000" cy="259045"/>
    <xdr:sp macro="" textlink="">
      <xdr:nvSpPr>
        <xdr:cNvPr id="134" name="テキスト ボックス 133"/>
        <xdr:cNvSpPr txBox="1"/>
      </xdr:nvSpPr>
      <xdr:spPr>
        <a:xfrm>
          <a:off x="135128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35" name="フローチャート : 判断 134"/>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148861</xdr:rowOff>
    </xdr:from>
    <xdr:ext cx="762000" cy="259045"/>
    <xdr:sp macro="" textlink="">
      <xdr:nvSpPr>
        <xdr:cNvPr id="136" name="テキスト ボックス 135"/>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158496</xdr:rowOff>
    </xdr:from>
    <xdr:to>
      <xdr:col>24</xdr:col>
      <xdr:colOff>82550</xdr:colOff>
      <xdr:row>15</xdr:row>
      <xdr:rowOff>88646</xdr:rowOff>
    </xdr:to>
    <xdr:sp macro="" textlink="">
      <xdr:nvSpPr>
        <xdr:cNvPr id="142" name="円/楕円 141"/>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67073</xdr:rowOff>
    </xdr:from>
    <xdr:ext cx="762000" cy="259045"/>
    <xdr:sp macro="" textlink="">
      <xdr:nvSpPr>
        <xdr:cNvPr id="143" name="物件費該当値テキスト"/>
        <xdr:cNvSpPr txBox="1"/>
      </xdr:nvSpPr>
      <xdr:spPr>
        <a:xfrm>
          <a:off x="16598900" y="246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4" name="円/楕円 143"/>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5" name="テキスト ボックス 144"/>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6" name="円/楕円 145"/>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80535</xdr:rowOff>
    </xdr:from>
    <xdr:ext cx="762000" cy="259045"/>
    <xdr:sp macro="" textlink="">
      <xdr:nvSpPr>
        <xdr:cNvPr id="147" name="テキスト ボックス 146"/>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117348</xdr:rowOff>
    </xdr:from>
    <xdr:to>
      <xdr:col>20</xdr:col>
      <xdr:colOff>209550</xdr:colOff>
      <xdr:row>15</xdr:row>
      <xdr:rowOff>47498</xdr:rowOff>
    </xdr:to>
    <xdr:sp macro="" textlink="">
      <xdr:nvSpPr>
        <xdr:cNvPr id="148" name="円/楕円 147"/>
        <xdr:cNvSpPr/>
      </xdr:nvSpPr>
      <xdr:spPr>
        <a:xfrm>
          <a:off x="13843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57675</xdr:rowOff>
    </xdr:from>
    <xdr:ext cx="762000" cy="259045"/>
    <xdr:sp macro="" textlink="">
      <xdr:nvSpPr>
        <xdr:cNvPr id="149" name="テキスト ボックス 148"/>
        <xdr:cNvSpPr txBox="1"/>
      </xdr:nvSpPr>
      <xdr:spPr>
        <a:xfrm>
          <a:off x="13512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9906</xdr:rowOff>
    </xdr:from>
    <xdr:to>
      <xdr:col>19</xdr:col>
      <xdr:colOff>6350</xdr:colOff>
      <xdr:row>15</xdr:row>
      <xdr:rowOff>111506</xdr:rowOff>
    </xdr:to>
    <xdr:sp macro="" textlink="">
      <xdr:nvSpPr>
        <xdr:cNvPr id="150" name="円/楕円 149"/>
        <xdr:cNvSpPr/>
      </xdr:nvSpPr>
      <xdr:spPr>
        <a:xfrm>
          <a:off x="12954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121683</xdr:rowOff>
    </xdr:from>
    <xdr:ext cx="762000" cy="259045"/>
    <xdr:sp macro="" textlink="">
      <xdr:nvSpPr>
        <xdr:cNvPr id="151" name="テキスト ボックス 150"/>
        <xdr:cNvSpPr txBox="1"/>
      </xdr:nvSpPr>
      <xdr:spPr>
        <a:xfrm>
          <a:off x="12623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指標は</a:t>
          </a:r>
          <a:r>
            <a:rPr kumimoji="1" lang="en-US" altLang="ja-JP" sz="1300">
              <a:latin typeface="ＭＳ Ｐゴシック"/>
            </a:rPr>
            <a:t>0.2</a:t>
          </a:r>
          <a:r>
            <a:rPr kumimoji="1" lang="ja-JP" altLang="en-US" sz="1300">
              <a:latin typeface="ＭＳ Ｐゴシック"/>
            </a:rPr>
            <a:t>ポイント増加しているものの、類似団体平均と比較すると</a:t>
          </a:r>
          <a:r>
            <a:rPr kumimoji="1" lang="en-US" altLang="ja-JP" sz="1300">
              <a:latin typeface="ＭＳ Ｐゴシック"/>
            </a:rPr>
            <a:t>0.1</a:t>
          </a:r>
          <a:r>
            <a:rPr kumimoji="1" lang="ja-JP" altLang="en-US" sz="1300">
              <a:latin typeface="ＭＳ Ｐゴシック"/>
            </a:rPr>
            <a:t>ポイント下回っている状況にある。生活保護費については、</a:t>
          </a:r>
          <a:r>
            <a:rPr kumimoji="1" lang="en-US" altLang="ja-JP" sz="1300">
              <a:latin typeface="ＭＳ Ｐゴシック"/>
            </a:rPr>
            <a:t>25</a:t>
          </a:r>
          <a:r>
            <a:rPr kumimoji="1" lang="ja-JP" altLang="en-US" sz="1300">
              <a:latin typeface="ＭＳ Ｐゴシック"/>
            </a:rPr>
            <a:t>年８月の基準改定があったことに加え、受給者に対する就労支援等が指標悪化傾向に対する一定のブレーキとなっていることが見受けられることから、今後も受給者への支援活動を継続し、可能な限り扶助費の縮減に努めていく。</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77" name="直線コネクタ 176"/>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78"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79" name="直線コネクタ 178"/>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0"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1" name="直線コネクタ 180"/>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129286</xdr:rowOff>
    </xdr:from>
    <xdr:to>
      <xdr:col>7</xdr:col>
      <xdr:colOff>15875</xdr:colOff>
      <xdr:row>55</xdr:row>
      <xdr:rowOff>147574</xdr:rowOff>
    </xdr:to>
    <xdr:cxnSp macro="">
      <xdr:nvCxnSpPr>
        <xdr:cNvPr id="182" name="直線コネクタ 181"/>
        <xdr:cNvCxnSpPr/>
      </xdr:nvCxnSpPr>
      <xdr:spPr>
        <a:xfrm>
          <a:off x="3987800" y="9559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3"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4" name="フローチャート : 判断 183"/>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129286</xdr:rowOff>
    </xdr:from>
    <xdr:to>
      <xdr:col>5</xdr:col>
      <xdr:colOff>549275</xdr:colOff>
      <xdr:row>55</xdr:row>
      <xdr:rowOff>156718</xdr:rowOff>
    </xdr:to>
    <xdr:cxnSp macro="">
      <xdr:nvCxnSpPr>
        <xdr:cNvPr id="185" name="直線コネクタ 184"/>
        <xdr:cNvCxnSpPr/>
      </xdr:nvCxnSpPr>
      <xdr:spPr>
        <a:xfrm flipV="1">
          <a:off x="3098800" y="9559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6" name="フローチャート : 判断 185"/>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87" name="テキスト ボックス 186"/>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138430</xdr:rowOff>
    </xdr:from>
    <xdr:to>
      <xdr:col>4</xdr:col>
      <xdr:colOff>346075</xdr:colOff>
      <xdr:row>55</xdr:row>
      <xdr:rowOff>156718</xdr:rowOff>
    </xdr:to>
    <xdr:cxnSp macro="">
      <xdr:nvCxnSpPr>
        <xdr:cNvPr id="188" name="直線コネクタ 187"/>
        <xdr:cNvCxnSpPr/>
      </xdr:nvCxnSpPr>
      <xdr:spPr>
        <a:xfrm>
          <a:off x="2209800" y="9568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89" name="フローチャート : 判断 188"/>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0" name="テキスト ボックス 189"/>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74422</xdr:rowOff>
    </xdr:from>
    <xdr:to>
      <xdr:col>3</xdr:col>
      <xdr:colOff>142875</xdr:colOff>
      <xdr:row>55</xdr:row>
      <xdr:rowOff>138430</xdr:rowOff>
    </xdr:to>
    <xdr:cxnSp macro="">
      <xdr:nvCxnSpPr>
        <xdr:cNvPr id="191" name="直線コネクタ 190"/>
        <xdr:cNvCxnSpPr/>
      </xdr:nvCxnSpPr>
      <xdr:spPr>
        <a:xfrm>
          <a:off x="1320800" y="9504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2" name="フローチャート : 判断 191"/>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3" name="テキスト ボックス 192"/>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4" name="フローチャート : 判断 193"/>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5" name="テキスト ボックス 194"/>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96774</xdr:rowOff>
    </xdr:from>
    <xdr:to>
      <xdr:col>7</xdr:col>
      <xdr:colOff>66675</xdr:colOff>
      <xdr:row>56</xdr:row>
      <xdr:rowOff>26924</xdr:rowOff>
    </xdr:to>
    <xdr:sp macro="" textlink="">
      <xdr:nvSpPr>
        <xdr:cNvPr id="201" name="円/楕円 200"/>
        <xdr:cNvSpPr/>
      </xdr:nvSpPr>
      <xdr:spPr>
        <a:xfrm>
          <a:off x="4775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113301</xdr:rowOff>
    </xdr:from>
    <xdr:ext cx="762000" cy="259045"/>
    <xdr:sp macro="" textlink="">
      <xdr:nvSpPr>
        <xdr:cNvPr id="202" name="扶助費該当値テキスト"/>
        <xdr:cNvSpPr txBox="1"/>
      </xdr:nvSpPr>
      <xdr:spPr>
        <a:xfrm>
          <a:off x="4914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78486</xdr:rowOff>
    </xdr:from>
    <xdr:to>
      <xdr:col>5</xdr:col>
      <xdr:colOff>600075</xdr:colOff>
      <xdr:row>56</xdr:row>
      <xdr:rowOff>8636</xdr:rowOff>
    </xdr:to>
    <xdr:sp macro="" textlink="">
      <xdr:nvSpPr>
        <xdr:cNvPr id="203" name="円/楕円 202"/>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18813</xdr:rowOff>
    </xdr:from>
    <xdr:ext cx="736600" cy="259045"/>
    <xdr:sp macro="" textlink="">
      <xdr:nvSpPr>
        <xdr:cNvPr id="204" name="テキスト ボックス 203"/>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105918</xdr:rowOff>
    </xdr:from>
    <xdr:to>
      <xdr:col>4</xdr:col>
      <xdr:colOff>396875</xdr:colOff>
      <xdr:row>56</xdr:row>
      <xdr:rowOff>36068</xdr:rowOff>
    </xdr:to>
    <xdr:sp macro="" textlink="">
      <xdr:nvSpPr>
        <xdr:cNvPr id="205" name="円/楕円 204"/>
        <xdr:cNvSpPr/>
      </xdr:nvSpPr>
      <xdr:spPr>
        <a:xfrm>
          <a:off x="3048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20845</xdr:rowOff>
    </xdr:from>
    <xdr:ext cx="762000" cy="259045"/>
    <xdr:sp macro="" textlink="">
      <xdr:nvSpPr>
        <xdr:cNvPr id="206" name="テキスト ボックス 205"/>
        <xdr:cNvSpPr txBox="1"/>
      </xdr:nvSpPr>
      <xdr:spPr>
        <a:xfrm>
          <a:off x="2717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87630</xdr:rowOff>
    </xdr:from>
    <xdr:to>
      <xdr:col>3</xdr:col>
      <xdr:colOff>193675</xdr:colOff>
      <xdr:row>56</xdr:row>
      <xdr:rowOff>17780</xdr:rowOff>
    </xdr:to>
    <xdr:sp macro="" textlink="">
      <xdr:nvSpPr>
        <xdr:cNvPr id="207" name="円/楕円 206"/>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208" name="テキスト ボックス 207"/>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23622</xdr:rowOff>
    </xdr:from>
    <xdr:to>
      <xdr:col>1</xdr:col>
      <xdr:colOff>676275</xdr:colOff>
      <xdr:row>55</xdr:row>
      <xdr:rowOff>125222</xdr:rowOff>
    </xdr:to>
    <xdr:sp macro="" textlink="">
      <xdr:nvSpPr>
        <xdr:cNvPr id="209" name="円/楕円 208"/>
        <xdr:cNvSpPr/>
      </xdr:nvSpPr>
      <xdr:spPr>
        <a:xfrm>
          <a:off x="1270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109999</xdr:rowOff>
    </xdr:from>
    <xdr:ext cx="762000" cy="259045"/>
    <xdr:sp macro="" textlink="">
      <xdr:nvSpPr>
        <xdr:cNvPr id="210" name="テキスト ボックス 209"/>
        <xdr:cNvSpPr txBox="1"/>
      </xdr:nvSpPr>
      <xdr:spPr>
        <a:xfrm>
          <a:off x="939800" y="953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0.4</a:t>
          </a:r>
          <a:r>
            <a:rPr kumimoji="1" lang="ja-JP" altLang="en-US" sz="1300">
              <a:latin typeface="ＭＳ Ｐゴシック"/>
            </a:rPr>
            <a:t>ポイント低く、近年続いた悪化傾向からも改善しているが、未だ今後の推移に注視が必要である。除排雪に伴う道路の維持補修経費や国民健康保険、下水道事業等の特別会計に対する繰出金の適正化について意識的に取り組むことにより、財政負担の増大を抑制していく。</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38" name="直線コネクタ 237"/>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39"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0" name="直線コネクタ 239"/>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1"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2" name="直線コネクタ 241"/>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8890</xdr:rowOff>
    </xdr:to>
    <xdr:cxnSp macro="">
      <xdr:nvCxnSpPr>
        <xdr:cNvPr id="243" name="直線コネクタ 242"/>
        <xdr:cNvCxnSpPr/>
      </xdr:nvCxnSpPr>
      <xdr:spPr>
        <a:xfrm flipV="1">
          <a:off x="15671800" y="9735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4"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5" name="フローチャート : 判断 244"/>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57</xdr:row>
      <xdr:rowOff>8890</xdr:rowOff>
    </xdr:to>
    <xdr:cxnSp macro="">
      <xdr:nvCxnSpPr>
        <xdr:cNvPr id="246" name="直線コネクタ 245"/>
        <xdr:cNvCxnSpPr/>
      </xdr:nvCxnSpPr>
      <xdr:spPr>
        <a:xfrm>
          <a:off x="14782800" y="9667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47" name="フローチャート : 判断 246"/>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48" name="テキスト ボックス 247"/>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66040</xdr:rowOff>
    </xdr:to>
    <xdr:cxnSp macro="">
      <xdr:nvCxnSpPr>
        <xdr:cNvPr id="249" name="直線コネクタ 248"/>
        <xdr:cNvCxnSpPr/>
      </xdr:nvCxnSpPr>
      <xdr:spPr>
        <a:xfrm>
          <a:off x="13893800" y="9575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0" name="フローチャート : 判断 249"/>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1" name="テキスト ボックス 250"/>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146050</xdr:rowOff>
    </xdr:to>
    <xdr:cxnSp macro="">
      <xdr:nvCxnSpPr>
        <xdr:cNvPr id="252" name="直線コネクタ 251"/>
        <xdr:cNvCxnSpPr/>
      </xdr:nvCxnSpPr>
      <xdr:spPr>
        <a:xfrm>
          <a:off x="13004800" y="9453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3" name="フローチャート : 判断 25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4" name="テキスト ボックス 253"/>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5" name="フローチャート : 判断 25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6" name="テキスト ボックス 25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2" name="円/楕円 261"/>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63"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64" name="円/楕円 263"/>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5" name="テキスト ボックス 264"/>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66" name="円/楕円 265"/>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67" name="テキスト ボックス 266"/>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68" name="円/楕円 26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9" name="テキスト ボックス 26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0" name="円/楕円 269"/>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1" name="テキスト ボックス 270"/>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16.3</a:t>
          </a:r>
          <a:r>
            <a:rPr kumimoji="1" lang="ja-JP" altLang="en-US" sz="1300">
              <a:latin typeface="ＭＳ Ｐゴシック"/>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ことから、その推移を注視し、負担規模の適正化に十分留意していく必要が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6" name="直線コネクタ 295"/>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297"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298" name="直線コネクタ 297"/>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299"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0" name="直線コネクタ 299"/>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67564</xdr:rowOff>
    </xdr:from>
    <xdr:to>
      <xdr:col>24</xdr:col>
      <xdr:colOff>31750</xdr:colOff>
      <xdr:row>40</xdr:row>
      <xdr:rowOff>85852</xdr:rowOff>
    </xdr:to>
    <xdr:cxnSp macro="">
      <xdr:nvCxnSpPr>
        <xdr:cNvPr id="301" name="直線コネクタ 300"/>
        <xdr:cNvCxnSpPr/>
      </xdr:nvCxnSpPr>
      <xdr:spPr>
        <a:xfrm>
          <a:off x="15671800" y="69255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2"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3" name="フローチャート : 判断 302"/>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67564</xdr:rowOff>
    </xdr:from>
    <xdr:to>
      <xdr:col>22</xdr:col>
      <xdr:colOff>565150</xdr:colOff>
      <xdr:row>40</xdr:row>
      <xdr:rowOff>67564</xdr:rowOff>
    </xdr:to>
    <xdr:cxnSp macro="">
      <xdr:nvCxnSpPr>
        <xdr:cNvPr id="304" name="直線コネクタ 303"/>
        <xdr:cNvCxnSpPr/>
      </xdr:nvCxnSpPr>
      <xdr:spPr>
        <a:xfrm>
          <a:off x="14782800" y="6925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5" name="フローチャート : 判断 30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6" name="テキスト ボックス 30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67564</xdr:rowOff>
    </xdr:from>
    <xdr:to>
      <xdr:col>21</xdr:col>
      <xdr:colOff>361950</xdr:colOff>
      <xdr:row>40</xdr:row>
      <xdr:rowOff>131572</xdr:rowOff>
    </xdr:to>
    <xdr:cxnSp macro="">
      <xdr:nvCxnSpPr>
        <xdr:cNvPr id="307" name="直線コネクタ 306"/>
        <xdr:cNvCxnSpPr/>
      </xdr:nvCxnSpPr>
      <xdr:spPr>
        <a:xfrm flipV="1">
          <a:off x="13893800" y="69255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08" name="フローチャート : 判断 30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09" name="テキスト ボックス 30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131572</xdr:rowOff>
    </xdr:from>
    <xdr:to>
      <xdr:col>20</xdr:col>
      <xdr:colOff>158750</xdr:colOff>
      <xdr:row>41</xdr:row>
      <xdr:rowOff>1270</xdr:rowOff>
    </xdr:to>
    <xdr:cxnSp macro="">
      <xdr:nvCxnSpPr>
        <xdr:cNvPr id="310" name="直線コネクタ 309"/>
        <xdr:cNvCxnSpPr/>
      </xdr:nvCxnSpPr>
      <xdr:spPr>
        <a:xfrm flipV="1">
          <a:off x="13004800" y="69895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1" name="フローチャート : 判断 31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2" name="テキスト ボックス 31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3" name="フローチャート : 判断 31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4" name="テキスト ボックス 31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35052</xdr:rowOff>
    </xdr:from>
    <xdr:to>
      <xdr:col>24</xdr:col>
      <xdr:colOff>82550</xdr:colOff>
      <xdr:row>40</xdr:row>
      <xdr:rowOff>136652</xdr:rowOff>
    </xdr:to>
    <xdr:sp macro="" textlink="">
      <xdr:nvSpPr>
        <xdr:cNvPr id="320" name="円/楕円 319"/>
        <xdr:cNvSpPr/>
      </xdr:nvSpPr>
      <xdr:spPr>
        <a:xfrm>
          <a:off x="164592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115079</xdr:rowOff>
    </xdr:from>
    <xdr:ext cx="762000" cy="259045"/>
    <xdr:sp macro="" textlink="">
      <xdr:nvSpPr>
        <xdr:cNvPr id="321" name="補助費等該当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16764</xdr:rowOff>
    </xdr:from>
    <xdr:to>
      <xdr:col>22</xdr:col>
      <xdr:colOff>615950</xdr:colOff>
      <xdr:row>40</xdr:row>
      <xdr:rowOff>118364</xdr:rowOff>
    </xdr:to>
    <xdr:sp macro="" textlink="">
      <xdr:nvSpPr>
        <xdr:cNvPr id="322" name="円/楕円 321"/>
        <xdr:cNvSpPr/>
      </xdr:nvSpPr>
      <xdr:spPr>
        <a:xfrm>
          <a:off x="15621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103141</xdr:rowOff>
    </xdr:from>
    <xdr:ext cx="736600" cy="259045"/>
    <xdr:sp macro="" textlink="">
      <xdr:nvSpPr>
        <xdr:cNvPr id="323" name="テキスト ボックス 322"/>
        <xdr:cNvSpPr txBox="1"/>
      </xdr:nvSpPr>
      <xdr:spPr>
        <a:xfrm>
          <a:off x="15290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16764</xdr:rowOff>
    </xdr:from>
    <xdr:to>
      <xdr:col>21</xdr:col>
      <xdr:colOff>412750</xdr:colOff>
      <xdr:row>40</xdr:row>
      <xdr:rowOff>118364</xdr:rowOff>
    </xdr:to>
    <xdr:sp macro="" textlink="">
      <xdr:nvSpPr>
        <xdr:cNvPr id="324" name="円/楕円 323"/>
        <xdr:cNvSpPr/>
      </xdr:nvSpPr>
      <xdr:spPr>
        <a:xfrm>
          <a:off x="14732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103141</xdr:rowOff>
    </xdr:from>
    <xdr:ext cx="762000" cy="259045"/>
    <xdr:sp macro="" textlink="">
      <xdr:nvSpPr>
        <xdr:cNvPr id="325" name="テキスト ボックス 324"/>
        <xdr:cNvSpPr txBox="1"/>
      </xdr:nvSpPr>
      <xdr:spPr>
        <a:xfrm>
          <a:off x="14401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80772</xdr:rowOff>
    </xdr:from>
    <xdr:to>
      <xdr:col>20</xdr:col>
      <xdr:colOff>209550</xdr:colOff>
      <xdr:row>41</xdr:row>
      <xdr:rowOff>10922</xdr:rowOff>
    </xdr:to>
    <xdr:sp macro="" textlink="">
      <xdr:nvSpPr>
        <xdr:cNvPr id="326" name="円/楕円 325"/>
        <xdr:cNvSpPr/>
      </xdr:nvSpPr>
      <xdr:spPr>
        <a:xfrm>
          <a:off x="13843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167149</xdr:rowOff>
    </xdr:from>
    <xdr:ext cx="762000" cy="259045"/>
    <xdr:sp macro="" textlink="">
      <xdr:nvSpPr>
        <xdr:cNvPr id="327" name="テキスト ボックス 326"/>
        <xdr:cNvSpPr txBox="1"/>
      </xdr:nvSpPr>
      <xdr:spPr>
        <a:xfrm>
          <a:off x="13512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121920</xdr:rowOff>
    </xdr:from>
    <xdr:to>
      <xdr:col>19</xdr:col>
      <xdr:colOff>6350</xdr:colOff>
      <xdr:row>41</xdr:row>
      <xdr:rowOff>52070</xdr:rowOff>
    </xdr:to>
    <xdr:sp macro="" textlink="">
      <xdr:nvSpPr>
        <xdr:cNvPr id="328" name="円/楕円 327"/>
        <xdr:cNvSpPr/>
      </xdr:nvSpPr>
      <xdr:spPr>
        <a:xfrm>
          <a:off x="12954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36847</xdr:rowOff>
    </xdr:from>
    <xdr:ext cx="762000" cy="259045"/>
    <xdr:sp macro="" textlink="">
      <xdr:nvSpPr>
        <xdr:cNvPr id="329" name="テキスト ボックス 328"/>
        <xdr:cNvSpPr txBox="1"/>
      </xdr:nvSpPr>
      <xdr:spPr>
        <a:xfrm>
          <a:off x="12623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2.0</a:t>
          </a:r>
          <a:r>
            <a:rPr kumimoji="1" lang="ja-JP" altLang="en-US" sz="1300">
              <a:latin typeface="ＭＳ Ｐゴシック"/>
            </a:rPr>
            <a:t>ポイント上回っている。これは、平成</a:t>
          </a:r>
          <a:r>
            <a:rPr kumimoji="1" lang="en-US" altLang="ja-JP" sz="1300">
              <a:latin typeface="ＭＳ Ｐゴシック"/>
            </a:rPr>
            <a:t>15</a:t>
          </a:r>
          <a:r>
            <a:rPr kumimoji="1" lang="ja-JP" altLang="en-US" sz="1300">
              <a:latin typeface="ＭＳ Ｐゴシック"/>
            </a:rPr>
            <a:t>年度以前の学校建設や、赤字解消を急ぐために発行した退職手当債の償還による負担等が大きく影響している。普通建設事業に係る地方債元利償還金は、平成</a:t>
          </a:r>
          <a:r>
            <a:rPr kumimoji="1" lang="en-US" altLang="ja-JP" sz="1300">
              <a:latin typeface="ＭＳ Ｐゴシック"/>
            </a:rPr>
            <a:t>17</a:t>
          </a:r>
          <a:r>
            <a:rPr kumimoji="1" lang="ja-JP" altLang="en-US" sz="1300">
              <a:latin typeface="ＭＳ Ｐゴシック"/>
            </a:rPr>
            <a:t>年度をピークに減少傾向にあり、引き続き普通建設事業の厳選、精査等により新規発行債を抑制し、指標の改善を図る。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4" name="直線コネクタ 353"/>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5"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6" name="直線コネクタ 355"/>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57"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58" name="直線コネクタ 357"/>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108713</xdr:rowOff>
    </xdr:from>
    <xdr:to>
      <xdr:col>7</xdr:col>
      <xdr:colOff>15875</xdr:colOff>
      <xdr:row>78</xdr:row>
      <xdr:rowOff>140715</xdr:rowOff>
    </xdr:to>
    <xdr:cxnSp macro="">
      <xdr:nvCxnSpPr>
        <xdr:cNvPr id="359" name="直線コネクタ 358"/>
        <xdr:cNvCxnSpPr/>
      </xdr:nvCxnSpPr>
      <xdr:spPr>
        <a:xfrm flipV="1">
          <a:off x="3987800" y="134818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0"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1" name="フローチャート : 判断 360"/>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78</xdr:row>
      <xdr:rowOff>168148</xdr:rowOff>
    </xdr:to>
    <xdr:cxnSp macro="">
      <xdr:nvCxnSpPr>
        <xdr:cNvPr id="362" name="直線コネクタ 361"/>
        <xdr:cNvCxnSpPr/>
      </xdr:nvCxnSpPr>
      <xdr:spPr>
        <a:xfrm flipV="1">
          <a:off x="3098800" y="135138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3" name="フローチャート : 判断 362"/>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4" name="テキスト ボックス 363"/>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78</xdr:row>
      <xdr:rowOff>168148</xdr:rowOff>
    </xdr:to>
    <xdr:cxnSp macro="">
      <xdr:nvCxnSpPr>
        <xdr:cNvPr id="365" name="直線コネクタ 364"/>
        <xdr:cNvCxnSpPr/>
      </xdr:nvCxnSpPr>
      <xdr:spPr>
        <a:xfrm>
          <a:off x="2209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6" name="フローチャート : 判断 365"/>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67" name="テキスト ボックス 366"/>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37846</xdr:rowOff>
    </xdr:to>
    <xdr:cxnSp macro="">
      <xdr:nvCxnSpPr>
        <xdr:cNvPr id="368" name="直線コネクタ 367"/>
        <xdr:cNvCxnSpPr/>
      </xdr:nvCxnSpPr>
      <xdr:spPr>
        <a:xfrm flipV="1">
          <a:off x="1320800" y="13527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69" name="フローチャート : 判断 368"/>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0" name="テキスト ボックス 369"/>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1" name="フローチャート : 判断 370"/>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2" name="テキスト ボックス 371"/>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78" name="円/楕円 377"/>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79"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89915</xdr:rowOff>
    </xdr:from>
    <xdr:to>
      <xdr:col>5</xdr:col>
      <xdr:colOff>600075</xdr:colOff>
      <xdr:row>79</xdr:row>
      <xdr:rowOff>20065</xdr:rowOff>
    </xdr:to>
    <xdr:sp macro="" textlink="">
      <xdr:nvSpPr>
        <xdr:cNvPr id="380" name="円/楕円 379"/>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4842</xdr:rowOff>
    </xdr:from>
    <xdr:ext cx="736600" cy="259045"/>
    <xdr:sp macro="" textlink="">
      <xdr:nvSpPr>
        <xdr:cNvPr id="381" name="テキスト ボックス 380"/>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82" name="円/楕円 381"/>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83" name="テキスト ボックス 382"/>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84" name="円/楕円 383"/>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85" name="テキスト ボックス 384"/>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158496</xdr:rowOff>
    </xdr:from>
    <xdr:to>
      <xdr:col>1</xdr:col>
      <xdr:colOff>676275</xdr:colOff>
      <xdr:row>79</xdr:row>
      <xdr:rowOff>88646</xdr:rowOff>
    </xdr:to>
    <xdr:sp macro="" textlink="">
      <xdr:nvSpPr>
        <xdr:cNvPr id="386" name="円/楕円 385"/>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73423</xdr:rowOff>
    </xdr:from>
    <xdr:ext cx="762000" cy="259045"/>
    <xdr:sp macro="" textlink="">
      <xdr:nvSpPr>
        <xdr:cNvPr id="387" name="テキスト ボックス 386"/>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5.1</a:t>
          </a:r>
          <a:r>
            <a:rPr kumimoji="1" lang="ja-JP" altLang="en-US" sz="1300">
              <a:latin typeface="ＭＳ Ｐゴシック"/>
            </a:rPr>
            <a:t>ポイント上回っている。これは青森県内最大の行政面積を有するなどの地勢・地理的要因等が底流にあり、行財政の効率化、行政コストの圧縮を図る上で大きな障壁となっていることが要因として挙げられる。今後も人件費の抑制に努めるとともに、事務事業の見直しや庁舎・各種施設に係る経費の最適化等に努めるとともに、一部事務組合負担金の推移に十分留意する必要があ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5" name="直線コネクタ 414"/>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6"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17" name="直線コネクタ 416"/>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18"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19" name="直線コネクタ 418"/>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161289</xdr:rowOff>
    </xdr:from>
    <xdr:to>
      <xdr:col>24</xdr:col>
      <xdr:colOff>31750</xdr:colOff>
      <xdr:row>78</xdr:row>
      <xdr:rowOff>168911</xdr:rowOff>
    </xdr:to>
    <xdr:cxnSp macro="">
      <xdr:nvCxnSpPr>
        <xdr:cNvPr id="420" name="直線コネクタ 419"/>
        <xdr:cNvCxnSpPr/>
      </xdr:nvCxnSpPr>
      <xdr:spPr>
        <a:xfrm>
          <a:off x="15671800" y="135343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1"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2" name="フローチャート : 判断 421"/>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161289</xdr:rowOff>
    </xdr:from>
    <xdr:to>
      <xdr:col>22</xdr:col>
      <xdr:colOff>565150</xdr:colOff>
      <xdr:row>78</xdr:row>
      <xdr:rowOff>168911</xdr:rowOff>
    </xdr:to>
    <xdr:cxnSp macro="">
      <xdr:nvCxnSpPr>
        <xdr:cNvPr id="423" name="直線コネクタ 422"/>
        <xdr:cNvCxnSpPr/>
      </xdr:nvCxnSpPr>
      <xdr:spPr>
        <a:xfrm flipV="1">
          <a:off x="14782800" y="13534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4" name="フローチャート : 判断 42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5" name="テキスト ボックス 42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78</xdr:row>
      <xdr:rowOff>168911</xdr:rowOff>
    </xdr:to>
    <xdr:cxnSp macro="">
      <xdr:nvCxnSpPr>
        <xdr:cNvPr id="426" name="直線コネクタ 425"/>
        <xdr:cNvCxnSpPr/>
      </xdr:nvCxnSpPr>
      <xdr:spPr>
        <a:xfrm>
          <a:off x="13893800" y="13454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27" name="フローチャート : 判断 426"/>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28" name="テキスト ボックス 427"/>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78</xdr:row>
      <xdr:rowOff>157480</xdr:rowOff>
    </xdr:to>
    <xdr:cxnSp macro="">
      <xdr:nvCxnSpPr>
        <xdr:cNvPr id="429" name="直線コネクタ 428"/>
        <xdr:cNvCxnSpPr/>
      </xdr:nvCxnSpPr>
      <xdr:spPr>
        <a:xfrm flipV="1">
          <a:off x="13004800" y="1345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0" name="フローチャート : 判断 429"/>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1" name="テキスト ボックス 430"/>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2" name="フローチャート : 判断 431"/>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3" name="テキスト ボックス 432"/>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118111</xdr:rowOff>
    </xdr:from>
    <xdr:to>
      <xdr:col>24</xdr:col>
      <xdr:colOff>82550</xdr:colOff>
      <xdr:row>79</xdr:row>
      <xdr:rowOff>48261</xdr:rowOff>
    </xdr:to>
    <xdr:sp macro="" textlink="">
      <xdr:nvSpPr>
        <xdr:cNvPr id="439" name="円/楕円 438"/>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90188</xdr:rowOff>
    </xdr:from>
    <xdr:ext cx="762000" cy="259045"/>
    <xdr:sp macro="" textlink="">
      <xdr:nvSpPr>
        <xdr:cNvPr id="440"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110489</xdr:rowOff>
    </xdr:from>
    <xdr:to>
      <xdr:col>22</xdr:col>
      <xdr:colOff>615950</xdr:colOff>
      <xdr:row>79</xdr:row>
      <xdr:rowOff>40639</xdr:rowOff>
    </xdr:to>
    <xdr:sp macro="" textlink="">
      <xdr:nvSpPr>
        <xdr:cNvPr id="441" name="円/楕円 440"/>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25416</xdr:rowOff>
    </xdr:from>
    <xdr:ext cx="736600" cy="259045"/>
    <xdr:sp macro="" textlink="">
      <xdr:nvSpPr>
        <xdr:cNvPr id="442" name="テキスト ボックス 441"/>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118111</xdr:rowOff>
    </xdr:from>
    <xdr:to>
      <xdr:col>21</xdr:col>
      <xdr:colOff>412750</xdr:colOff>
      <xdr:row>79</xdr:row>
      <xdr:rowOff>48261</xdr:rowOff>
    </xdr:to>
    <xdr:sp macro="" textlink="">
      <xdr:nvSpPr>
        <xdr:cNvPr id="443" name="円/楕円 442"/>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33038</xdr:rowOff>
    </xdr:from>
    <xdr:ext cx="762000" cy="259045"/>
    <xdr:sp macro="" textlink="">
      <xdr:nvSpPr>
        <xdr:cNvPr id="444" name="テキスト ボックス 443"/>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45" name="円/楕円 444"/>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46" name="テキスト ボックス 445"/>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106680</xdr:rowOff>
    </xdr:from>
    <xdr:to>
      <xdr:col>19</xdr:col>
      <xdr:colOff>6350</xdr:colOff>
      <xdr:row>79</xdr:row>
      <xdr:rowOff>36830</xdr:rowOff>
    </xdr:to>
    <xdr:sp macro="" textlink="">
      <xdr:nvSpPr>
        <xdr:cNvPr id="447" name="円/楕円 446"/>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21607</xdr:rowOff>
    </xdr:from>
    <xdr:ext cx="762000" cy="259045"/>
    <xdr:sp macro="" textlink="">
      <xdr:nvSpPr>
        <xdr:cNvPr id="448" name="テキスト ボックス 447"/>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青森県むつ市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69374</xdr:rowOff>
    </xdr:from>
    <xdr:to>
      <xdr:col>4</xdr:col>
      <xdr:colOff>1117600</xdr:colOff>
      <xdr:row>14</xdr:row>
      <xdr:rowOff>129457</xdr:rowOff>
    </xdr:to>
    <xdr:cxnSp macro="">
      <xdr:nvCxnSpPr>
        <xdr:cNvPr id="50" name="直線コネクタ 49"/>
        <xdr:cNvCxnSpPr/>
      </xdr:nvCxnSpPr>
      <xdr:spPr bwMode="auto">
        <a:xfrm>
          <a:off x="5003800" y="2517299"/>
          <a:ext cx="647700" cy="60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46685</xdr:rowOff>
    </xdr:from>
    <xdr:to>
      <xdr:col>4</xdr:col>
      <xdr:colOff>469900</xdr:colOff>
      <xdr:row>14</xdr:row>
      <xdr:rowOff>69374</xdr:rowOff>
    </xdr:to>
    <xdr:cxnSp macro="">
      <xdr:nvCxnSpPr>
        <xdr:cNvPr id="53" name="直線コネクタ 52"/>
        <xdr:cNvCxnSpPr/>
      </xdr:nvCxnSpPr>
      <xdr:spPr bwMode="auto">
        <a:xfrm>
          <a:off x="4305300" y="2494610"/>
          <a:ext cx="698500" cy="2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33541</xdr:rowOff>
    </xdr:from>
    <xdr:to>
      <xdr:col>3</xdr:col>
      <xdr:colOff>904875</xdr:colOff>
      <xdr:row>14</xdr:row>
      <xdr:rowOff>46685</xdr:rowOff>
    </xdr:to>
    <xdr:cxnSp macro="">
      <xdr:nvCxnSpPr>
        <xdr:cNvPr id="56" name="直線コネクタ 55"/>
        <xdr:cNvCxnSpPr/>
      </xdr:nvCxnSpPr>
      <xdr:spPr bwMode="auto">
        <a:xfrm>
          <a:off x="3606800" y="2481466"/>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1289</xdr:rowOff>
    </xdr:from>
    <xdr:to>
      <xdr:col>3</xdr:col>
      <xdr:colOff>206375</xdr:colOff>
      <xdr:row>14</xdr:row>
      <xdr:rowOff>33541</xdr:rowOff>
    </xdr:to>
    <xdr:cxnSp macro="">
      <xdr:nvCxnSpPr>
        <xdr:cNvPr id="59" name="直線コネクタ 58"/>
        <xdr:cNvCxnSpPr/>
      </xdr:nvCxnSpPr>
      <xdr:spPr bwMode="auto">
        <a:xfrm>
          <a:off x="2908300" y="2449214"/>
          <a:ext cx="698500" cy="32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78657</xdr:rowOff>
    </xdr:from>
    <xdr:to>
      <xdr:col>5</xdr:col>
      <xdr:colOff>34925</xdr:colOff>
      <xdr:row>15</xdr:row>
      <xdr:rowOff>8807</xdr:rowOff>
    </xdr:to>
    <xdr:sp macro="" textlink="">
      <xdr:nvSpPr>
        <xdr:cNvPr id="69" name="円/楕円 68"/>
        <xdr:cNvSpPr/>
      </xdr:nvSpPr>
      <xdr:spPr bwMode="auto">
        <a:xfrm>
          <a:off x="5600700" y="252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95184</xdr:rowOff>
    </xdr:from>
    <xdr:ext cx="762000" cy="259045"/>
    <xdr:sp macro="" textlink="">
      <xdr:nvSpPr>
        <xdr:cNvPr id="70" name="人口1人当たり決算額の推移該当値テキスト130"/>
        <xdr:cNvSpPr txBox="1"/>
      </xdr:nvSpPr>
      <xdr:spPr>
        <a:xfrm>
          <a:off x="5740400" y="237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91,371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18574</xdr:rowOff>
    </xdr:from>
    <xdr:to>
      <xdr:col>4</xdr:col>
      <xdr:colOff>520700</xdr:colOff>
      <xdr:row>14</xdr:row>
      <xdr:rowOff>120174</xdr:rowOff>
    </xdr:to>
    <xdr:sp macro="" textlink="">
      <xdr:nvSpPr>
        <xdr:cNvPr id="71" name="円/楕円 70"/>
        <xdr:cNvSpPr/>
      </xdr:nvSpPr>
      <xdr:spPr bwMode="auto">
        <a:xfrm>
          <a:off x="4953000" y="246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130351</xdr:rowOff>
    </xdr:from>
    <xdr:ext cx="736600" cy="259045"/>
    <xdr:sp macro="" textlink="">
      <xdr:nvSpPr>
        <xdr:cNvPr id="72" name="テキスト ボックス 71"/>
        <xdr:cNvSpPr txBox="1"/>
      </xdr:nvSpPr>
      <xdr:spPr>
        <a:xfrm>
          <a:off x="4622800" y="2235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94,525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167335</xdr:rowOff>
    </xdr:from>
    <xdr:to>
      <xdr:col>3</xdr:col>
      <xdr:colOff>955675</xdr:colOff>
      <xdr:row>14</xdr:row>
      <xdr:rowOff>97485</xdr:rowOff>
    </xdr:to>
    <xdr:sp macro="" textlink="">
      <xdr:nvSpPr>
        <xdr:cNvPr id="73" name="円/楕円 72"/>
        <xdr:cNvSpPr/>
      </xdr:nvSpPr>
      <xdr:spPr bwMode="auto">
        <a:xfrm>
          <a:off x="4254500" y="244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107662</xdr:rowOff>
    </xdr:from>
    <xdr:ext cx="762000" cy="259045"/>
    <xdr:sp macro="" textlink="">
      <xdr:nvSpPr>
        <xdr:cNvPr id="74" name="テキスト ボックス 73"/>
        <xdr:cNvSpPr txBox="1"/>
      </xdr:nvSpPr>
      <xdr:spPr>
        <a:xfrm>
          <a:off x="3924300" y="22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95,716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154191</xdr:rowOff>
    </xdr:from>
    <xdr:to>
      <xdr:col>3</xdr:col>
      <xdr:colOff>257175</xdr:colOff>
      <xdr:row>14</xdr:row>
      <xdr:rowOff>84341</xdr:rowOff>
    </xdr:to>
    <xdr:sp macro="" textlink="">
      <xdr:nvSpPr>
        <xdr:cNvPr id="75" name="円/楕円 74"/>
        <xdr:cNvSpPr/>
      </xdr:nvSpPr>
      <xdr:spPr bwMode="auto">
        <a:xfrm>
          <a:off x="3556000" y="243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94518</xdr:rowOff>
    </xdr:from>
    <xdr:ext cx="762000" cy="259045"/>
    <xdr:sp macro="" textlink="">
      <xdr:nvSpPr>
        <xdr:cNvPr id="76" name="テキスト ボックス 75"/>
        <xdr:cNvSpPr txBox="1"/>
      </xdr:nvSpPr>
      <xdr:spPr>
        <a:xfrm>
          <a:off x="3225800" y="21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96,406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121939</xdr:rowOff>
    </xdr:from>
    <xdr:to>
      <xdr:col>2</xdr:col>
      <xdr:colOff>692150</xdr:colOff>
      <xdr:row>14</xdr:row>
      <xdr:rowOff>52089</xdr:rowOff>
    </xdr:to>
    <xdr:sp macro="" textlink="">
      <xdr:nvSpPr>
        <xdr:cNvPr id="77" name="円/楕円 76"/>
        <xdr:cNvSpPr/>
      </xdr:nvSpPr>
      <xdr:spPr bwMode="auto">
        <a:xfrm>
          <a:off x="2857500" y="239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62266</xdr:rowOff>
    </xdr:from>
    <xdr:ext cx="762000" cy="259045"/>
    <xdr:sp macro="" textlink="">
      <xdr:nvSpPr>
        <xdr:cNvPr id="78" name="テキスト ボックス 77"/>
        <xdr:cNvSpPr txBox="1"/>
      </xdr:nvSpPr>
      <xdr:spPr>
        <a:xfrm>
          <a:off x="2527300" y="216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232430</xdr:rowOff>
    </xdr:from>
    <xdr:to>
      <xdr:col>4</xdr:col>
      <xdr:colOff>1117600</xdr:colOff>
      <xdr:row>34</xdr:row>
      <xdr:rowOff>274927</xdr:rowOff>
    </xdr:to>
    <xdr:cxnSp macro="">
      <xdr:nvCxnSpPr>
        <xdr:cNvPr id="110" name="直線コネクタ 109"/>
        <xdr:cNvCxnSpPr/>
      </xdr:nvCxnSpPr>
      <xdr:spPr bwMode="auto">
        <a:xfrm>
          <a:off x="5003800" y="6499880"/>
          <a:ext cx="647700" cy="4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194140</xdr:rowOff>
    </xdr:from>
    <xdr:to>
      <xdr:col>4</xdr:col>
      <xdr:colOff>469900</xdr:colOff>
      <xdr:row>34</xdr:row>
      <xdr:rowOff>232430</xdr:rowOff>
    </xdr:to>
    <xdr:cxnSp macro="">
      <xdr:nvCxnSpPr>
        <xdr:cNvPr id="113" name="直線コネクタ 112"/>
        <xdr:cNvCxnSpPr/>
      </xdr:nvCxnSpPr>
      <xdr:spPr bwMode="auto">
        <a:xfrm>
          <a:off x="4305300" y="6461590"/>
          <a:ext cx="6985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151254</xdr:rowOff>
    </xdr:from>
    <xdr:to>
      <xdr:col>3</xdr:col>
      <xdr:colOff>904875</xdr:colOff>
      <xdr:row>34</xdr:row>
      <xdr:rowOff>194140</xdr:rowOff>
    </xdr:to>
    <xdr:cxnSp macro="">
      <xdr:nvCxnSpPr>
        <xdr:cNvPr id="116" name="直線コネクタ 115"/>
        <xdr:cNvCxnSpPr/>
      </xdr:nvCxnSpPr>
      <xdr:spPr bwMode="auto">
        <a:xfrm>
          <a:off x="3606800" y="6418704"/>
          <a:ext cx="698500" cy="42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151254</xdr:rowOff>
    </xdr:from>
    <xdr:to>
      <xdr:col>3</xdr:col>
      <xdr:colOff>206375</xdr:colOff>
      <xdr:row>34</xdr:row>
      <xdr:rowOff>191808</xdr:rowOff>
    </xdr:to>
    <xdr:cxnSp macro="">
      <xdr:nvCxnSpPr>
        <xdr:cNvPr id="119" name="直線コネクタ 118"/>
        <xdr:cNvCxnSpPr/>
      </xdr:nvCxnSpPr>
      <xdr:spPr bwMode="auto">
        <a:xfrm flipV="1">
          <a:off x="2908300" y="6418704"/>
          <a:ext cx="698500" cy="4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224127</xdr:rowOff>
    </xdr:from>
    <xdr:to>
      <xdr:col>5</xdr:col>
      <xdr:colOff>34925</xdr:colOff>
      <xdr:row>34</xdr:row>
      <xdr:rowOff>325727</xdr:rowOff>
    </xdr:to>
    <xdr:sp macro="" textlink="">
      <xdr:nvSpPr>
        <xdr:cNvPr id="129" name="円/楕円 128"/>
        <xdr:cNvSpPr/>
      </xdr:nvSpPr>
      <xdr:spPr bwMode="auto">
        <a:xfrm>
          <a:off x="5600700" y="6491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69204</xdr:rowOff>
    </xdr:from>
    <xdr:ext cx="762000" cy="259045"/>
    <xdr:sp macro="" textlink="">
      <xdr:nvSpPr>
        <xdr:cNvPr id="130" name="人口1人当たり決算額の推移該当値テキスト445"/>
        <xdr:cNvSpPr txBox="1"/>
      </xdr:nvSpPr>
      <xdr:spPr>
        <a:xfrm>
          <a:off x="5740400" y="633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181630</xdr:rowOff>
    </xdr:from>
    <xdr:to>
      <xdr:col>4</xdr:col>
      <xdr:colOff>520700</xdr:colOff>
      <xdr:row>34</xdr:row>
      <xdr:rowOff>283231</xdr:rowOff>
    </xdr:to>
    <xdr:sp macro="" textlink="">
      <xdr:nvSpPr>
        <xdr:cNvPr id="131" name="円/楕円 130"/>
        <xdr:cNvSpPr/>
      </xdr:nvSpPr>
      <xdr:spPr bwMode="auto">
        <a:xfrm>
          <a:off x="4953000" y="644908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293407</xdr:rowOff>
    </xdr:from>
    <xdr:ext cx="736600" cy="259045"/>
    <xdr:sp macro="" textlink="">
      <xdr:nvSpPr>
        <xdr:cNvPr id="132" name="テキスト ボックス 131"/>
        <xdr:cNvSpPr txBox="1"/>
      </xdr:nvSpPr>
      <xdr:spPr>
        <a:xfrm>
          <a:off x="4622800" y="621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42,888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143340</xdr:rowOff>
    </xdr:from>
    <xdr:to>
      <xdr:col>3</xdr:col>
      <xdr:colOff>955675</xdr:colOff>
      <xdr:row>34</xdr:row>
      <xdr:rowOff>244940</xdr:rowOff>
    </xdr:to>
    <xdr:sp macro="" textlink="">
      <xdr:nvSpPr>
        <xdr:cNvPr id="133" name="円/楕円 132"/>
        <xdr:cNvSpPr/>
      </xdr:nvSpPr>
      <xdr:spPr bwMode="auto">
        <a:xfrm>
          <a:off x="4254500" y="6410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255117</xdr:rowOff>
    </xdr:from>
    <xdr:ext cx="762000" cy="259045"/>
    <xdr:sp macro="" textlink="">
      <xdr:nvSpPr>
        <xdr:cNvPr id="134" name="テキスト ボックス 133"/>
        <xdr:cNvSpPr txBox="1"/>
      </xdr:nvSpPr>
      <xdr:spPr>
        <a:xfrm>
          <a:off x="3924300" y="61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44,563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100454</xdr:rowOff>
    </xdr:from>
    <xdr:to>
      <xdr:col>3</xdr:col>
      <xdr:colOff>257175</xdr:colOff>
      <xdr:row>34</xdr:row>
      <xdr:rowOff>202054</xdr:rowOff>
    </xdr:to>
    <xdr:sp macro="" textlink="">
      <xdr:nvSpPr>
        <xdr:cNvPr id="135" name="円/楕円 134"/>
        <xdr:cNvSpPr/>
      </xdr:nvSpPr>
      <xdr:spPr bwMode="auto">
        <a:xfrm>
          <a:off x="3556000" y="636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212231</xdr:rowOff>
    </xdr:from>
    <xdr:ext cx="762000" cy="259045"/>
    <xdr:sp macro="" textlink="">
      <xdr:nvSpPr>
        <xdr:cNvPr id="136" name="テキスト ボックス 135"/>
        <xdr:cNvSpPr txBox="1"/>
      </xdr:nvSpPr>
      <xdr:spPr>
        <a:xfrm>
          <a:off x="3225800" y="613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141008</xdr:rowOff>
    </xdr:from>
    <xdr:to>
      <xdr:col>2</xdr:col>
      <xdr:colOff>692150</xdr:colOff>
      <xdr:row>34</xdr:row>
      <xdr:rowOff>242608</xdr:rowOff>
    </xdr:to>
    <xdr:sp macro="" textlink="">
      <xdr:nvSpPr>
        <xdr:cNvPr id="137" name="円/楕円 136"/>
        <xdr:cNvSpPr/>
      </xdr:nvSpPr>
      <xdr:spPr bwMode="auto">
        <a:xfrm>
          <a:off x="2857500" y="6408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252785</xdr:rowOff>
    </xdr:from>
    <xdr:ext cx="762000" cy="259045"/>
    <xdr:sp macro="" textlink="">
      <xdr:nvSpPr>
        <xdr:cNvPr id="138" name="テキスト ボックス 137"/>
        <xdr:cNvSpPr txBox="1"/>
      </xdr:nvSpPr>
      <xdr:spPr>
        <a:xfrm>
          <a:off x="2527300" y="617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年度から続いた実質収支赤字は、</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年度に解消したものの、</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の豪雪災害によって実質単年度収支が赤字となり、実質収支黒字幅も大きく縮減している。以降、実質収支黒字はかろうじて確保しているものの、依然として予断を許さない財政状況にある。引き続き経常経費の抑制を推し進めると共に、一部事務組合や恒常的に歳入不足傾向にある特別会計に対する支出規模の適正化に努めるなど、財政調整基金を安定して保持できるよう、抜本的な行財政の体質改善に取り組んで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を除く特別会計が黒字を維持していることから、連結ベースでの実質赤字は生じていない状況にあるが、黒字となっている特別会計においても漸次的な黒字幅の縮減が見られるなど、予断を許さない財政状況に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黒字会計については、引き続き財政運営の健全性確保に努めつつ、赤字会計である国民健康保険特別会計については、保険税徴収率の向上に取り組むなど、収支の改善を図り、赤字解消を目指す。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減少傾向にあるものの、依然として高水準で推移している。これは臨時財政対策債や合併特例事業債等の財政上有利な地方債の発行によるところが大きく、普通交付税に算入される公債費等が増加している一方、公営企業や一部事務組合等に係る元利償還金等の負担分が高止まりしていることが要因となっている。新規の地方債発行に当たっては、厳選し、計画的に起債事業を進捗させることにより、当該分子の減少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とはいえ、依然として高い水準にある。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り、今後、新規発行地方債の更なる厳選、抑制に努めるとともに、下北医療センターの経営健全化に係る取り組みに対して多面的な支援を行うことにより、当該分子の早期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33760676</v>
      </c>
      <c r="BO4" s="379"/>
      <c r="BP4" s="379"/>
      <c r="BQ4" s="379"/>
      <c r="BR4" s="379"/>
      <c r="BS4" s="379"/>
      <c r="BT4" s="379"/>
      <c r="BU4" s="380"/>
      <c r="BV4" s="378">
        <v>34745271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1.8</v>
      </c>
      <c r="CU4" s="554"/>
      <c r="CV4" s="554"/>
      <c r="CW4" s="554"/>
      <c r="CX4" s="554"/>
      <c r="CY4" s="554"/>
      <c r="CZ4" s="554"/>
      <c r="DA4" s="555"/>
      <c r="DB4" s="553">
        <v>2.2999999999999998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33418695</v>
      </c>
      <c r="BO5" s="384"/>
      <c r="BP5" s="384"/>
      <c r="BQ5" s="384"/>
      <c r="BR5" s="384"/>
      <c r="BS5" s="384"/>
      <c r="BT5" s="384"/>
      <c r="BU5" s="385"/>
      <c r="BV5" s="383">
        <v>34310007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96.7</v>
      </c>
      <c r="CU5" s="354"/>
      <c r="CV5" s="354"/>
      <c r="CW5" s="354"/>
      <c r="CX5" s="354"/>
      <c r="CY5" s="354"/>
      <c r="CZ5" s="354"/>
      <c r="DA5" s="355"/>
      <c r="DB5" s="353">
        <v>97.2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341981</v>
      </c>
      <c r="BO6" s="384"/>
      <c r="BP6" s="384"/>
      <c r="BQ6" s="384"/>
      <c r="BR6" s="384"/>
      <c r="BS6" s="384"/>
      <c r="BT6" s="384"/>
      <c r="BU6" s="385"/>
      <c r="BV6" s="383">
        <v>435264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103.4</v>
      </c>
      <c r="CU6" s="528"/>
      <c r="CV6" s="528"/>
      <c r="CW6" s="528"/>
      <c r="CX6" s="528"/>
      <c r="CY6" s="528"/>
      <c r="CZ6" s="528"/>
      <c r="DA6" s="529"/>
      <c r="DB6" s="527">
        <v>103.9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23386</v>
      </c>
      <c r="BO7" s="384"/>
      <c r="BP7" s="384"/>
      <c r="BQ7" s="384"/>
      <c r="BR7" s="384"/>
      <c r="BS7" s="384"/>
      <c r="BT7" s="384"/>
      <c r="BU7" s="385"/>
      <c r="BV7" s="383">
        <v>19410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18043315</v>
      </c>
      <c r="CU7" s="384"/>
      <c r="CV7" s="384"/>
      <c r="CW7" s="384"/>
      <c r="CX7" s="384"/>
      <c r="CY7" s="384"/>
      <c r="CZ7" s="384"/>
      <c r="DA7" s="385"/>
      <c r="DB7" s="383">
        <v>17797104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318595</v>
      </c>
      <c r="BO8" s="384"/>
      <c r="BP8" s="384"/>
      <c r="BQ8" s="384"/>
      <c r="BR8" s="384"/>
      <c r="BS8" s="384"/>
      <c r="BT8" s="384"/>
      <c r="BU8" s="385"/>
      <c r="BV8" s="383">
        <v>415854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0.38</v>
      </c>
      <c r="CU8" s="491"/>
      <c r="CV8" s="491"/>
      <c r="CW8" s="491"/>
      <c r="CX8" s="491"/>
      <c r="CY8" s="491"/>
      <c r="CZ8" s="491"/>
      <c r="DA8" s="492"/>
      <c r="DB8" s="490">
        <v>0.37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61066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-97259</v>
      </c>
      <c r="BO9" s="384"/>
      <c r="BP9" s="384"/>
      <c r="BQ9" s="384"/>
      <c r="BR9" s="384"/>
      <c r="BS9" s="384"/>
      <c r="BT9" s="384"/>
      <c r="BU9" s="385"/>
      <c r="BV9" s="383">
        <v>305153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14.8</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64052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573752</v>
      </c>
      <c r="BO10" s="384"/>
      <c r="BP10" s="384"/>
      <c r="BQ10" s="384"/>
      <c r="BR10" s="384"/>
      <c r="BS10" s="384"/>
      <c r="BT10" s="384"/>
      <c r="BU10" s="385"/>
      <c r="BV10" s="383">
        <v>320585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62402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493173</v>
      </c>
      <c r="BO12" s="384"/>
      <c r="BP12" s="384"/>
      <c r="BQ12" s="384"/>
      <c r="BR12" s="384"/>
      <c r="BS12" s="384"/>
      <c r="BT12" s="384"/>
      <c r="BU12" s="385"/>
      <c r="BV12" s="383">
        <v>304516</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62273</v>
      </c>
      <c r="S13" s="483"/>
      <c r="T13" s="483"/>
      <c r="U13" s="483"/>
      <c r="V13" s="484"/>
      <c r="W13" s="470" t="s">
        <v>124</v>
      </c>
      <c r="X13" s="396"/>
      <c r="Y13" s="396"/>
      <c r="Z13" s="396"/>
      <c r="AA13" s="396"/>
      <c r="AB13" s="397"/>
      <c r="AC13" s="359">
        <v>1521</v>
      </c>
      <c r="AD13" s="360"/>
      <c r="AE13" s="360"/>
      <c r="AF13" s="360"/>
      <c r="AG13" s="361"/>
      <c r="AH13" s="359">
        <v>1900</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-16680</v>
      </c>
      <c r="BO13" s="384"/>
      <c r="BP13" s="384"/>
      <c r="BQ13" s="384"/>
      <c r="BR13" s="384"/>
      <c r="BS13" s="384"/>
      <c r="BT13" s="384"/>
      <c r="BU13" s="385"/>
      <c r="BV13" s="383">
        <v>321222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17.8</v>
      </c>
      <c r="CU13" s="354"/>
      <c r="CV13" s="354"/>
      <c r="CW13" s="354"/>
      <c r="CX13" s="354"/>
      <c r="CY13" s="354"/>
      <c r="CZ13" s="354"/>
      <c r="DA13" s="355"/>
      <c r="DB13" s="353">
        <v>18.7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62652</v>
      </c>
      <c r="S14" s="483"/>
      <c r="T14" s="483"/>
      <c r="U14" s="483"/>
      <c r="V14" s="484"/>
      <c r="W14" s="485"/>
      <c r="X14" s="399"/>
      <c r="Y14" s="399"/>
      <c r="Z14" s="399"/>
      <c r="AA14" s="399"/>
      <c r="AB14" s="400"/>
      <c r="AC14" s="475">
        <v>5.6</v>
      </c>
      <c r="AD14" s="476"/>
      <c r="AE14" s="476"/>
      <c r="AF14" s="476"/>
      <c r="AG14" s="477"/>
      <c r="AH14" s="475">
        <v>6.6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204.3</v>
      </c>
      <c r="CU14" s="454"/>
      <c r="CV14" s="454"/>
      <c r="CW14" s="454"/>
      <c r="CX14" s="454"/>
      <c r="CY14" s="454"/>
      <c r="CZ14" s="454"/>
      <c r="DA14" s="455"/>
      <c r="DB14" s="486">
        <v>213.6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62519</v>
      </c>
      <c r="S15" s="483"/>
      <c r="T15" s="483"/>
      <c r="U15" s="483"/>
      <c r="V15" s="484"/>
      <c r="W15" s="470" t="s">
        <v>130</v>
      </c>
      <c r="X15" s="396"/>
      <c r="Y15" s="396"/>
      <c r="Z15" s="396"/>
      <c r="AA15" s="396"/>
      <c r="AB15" s="397"/>
      <c r="AC15" s="359">
        <v>5831</v>
      </c>
      <c r="AD15" s="360"/>
      <c r="AE15" s="360"/>
      <c r="AF15" s="360"/>
      <c r="AG15" s="361"/>
      <c r="AH15" s="359">
        <v>6293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5075584</v>
      </c>
      <c r="BO15" s="379"/>
      <c r="BP15" s="379"/>
      <c r="BQ15" s="379"/>
      <c r="BR15" s="379"/>
      <c r="BS15" s="379"/>
      <c r="BT15" s="379"/>
      <c r="BU15" s="380"/>
      <c r="BV15" s="378">
        <v>4953000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21.5</v>
      </c>
      <c r="AD16" s="476"/>
      <c r="AE16" s="476"/>
      <c r="AF16" s="476"/>
      <c r="AG16" s="477"/>
      <c r="AH16" s="475">
        <v>21.8</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13502850</v>
      </c>
      <c r="BO16" s="384"/>
      <c r="BP16" s="384"/>
      <c r="BQ16" s="384"/>
      <c r="BR16" s="384"/>
      <c r="BS16" s="384"/>
      <c r="BT16" s="384"/>
      <c r="BU16" s="385"/>
      <c r="BV16" s="383">
        <v>13483964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19757</v>
      </c>
      <c r="AD17" s="360"/>
      <c r="AE17" s="360"/>
      <c r="AF17" s="360"/>
      <c r="AG17" s="361"/>
      <c r="AH17" s="359">
        <v>20365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6540627</v>
      </c>
      <c r="BO17" s="384"/>
      <c r="BP17" s="384"/>
      <c r="BQ17" s="384"/>
      <c r="BR17" s="384"/>
      <c r="BS17" s="384"/>
      <c r="BT17" s="384"/>
      <c r="BU17" s="385"/>
      <c r="BV17" s="383">
        <v>6362320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863.8</v>
      </c>
      <c r="M18" s="446"/>
      <c r="N18" s="446"/>
      <c r="O18" s="446"/>
      <c r="P18" s="446"/>
      <c r="Q18" s="446"/>
      <c r="R18" s="447"/>
      <c r="S18" s="447"/>
      <c r="T18" s="447"/>
      <c r="U18" s="447"/>
      <c r="V18" s="448"/>
      <c r="W18" s="462"/>
      <c r="X18" s="463"/>
      <c r="Y18" s="463"/>
      <c r="Z18" s="463"/>
      <c r="AA18" s="463"/>
      <c r="AB18" s="471"/>
      <c r="AC18" s="347">
        <v>72.900000000000006</v>
      </c>
      <c r="AD18" s="348"/>
      <c r="AE18" s="348"/>
      <c r="AF18" s="348"/>
      <c r="AG18" s="449"/>
      <c r="AH18" s="347">
        <v>70.599999999999994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17565678</v>
      </c>
      <c r="BO18" s="384"/>
      <c r="BP18" s="384"/>
      <c r="BQ18" s="384"/>
      <c r="BR18" s="384"/>
      <c r="BS18" s="384"/>
      <c r="BT18" s="384"/>
      <c r="BU18" s="385"/>
      <c r="BV18" s="383">
        <v>17519226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71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24103909</v>
      </c>
      <c r="BO19" s="384"/>
      <c r="BP19" s="384"/>
      <c r="BQ19" s="384"/>
      <c r="BR19" s="384"/>
      <c r="BS19" s="384"/>
      <c r="BT19" s="384"/>
      <c r="BU19" s="385"/>
      <c r="BV19" s="383">
        <v>23714821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24775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37215231</v>
      </c>
      <c r="BO23" s="384"/>
      <c r="BP23" s="384"/>
      <c r="BQ23" s="384"/>
      <c r="BR23" s="384"/>
      <c r="BS23" s="384"/>
      <c r="BT23" s="384"/>
      <c r="BU23" s="385"/>
      <c r="BV23" s="383">
        <v>37857048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8500</v>
      </c>
      <c r="R24" s="360"/>
      <c r="S24" s="360"/>
      <c r="T24" s="360"/>
      <c r="U24" s="360"/>
      <c r="V24" s="361"/>
      <c r="W24" s="425"/>
      <c r="X24" s="416"/>
      <c r="Y24" s="417"/>
      <c r="Z24" s="356" t="s">
        <v>153</v>
      </c>
      <c r="AA24" s="357"/>
      <c r="AB24" s="357"/>
      <c r="AC24" s="357"/>
      <c r="AD24" s="357"/>
      <c r="AE24" s="357"/>
      <c r="AF24" s="357"/>
      <c r="AG24" s="358"/>
      <c r="AH24" s="359">
        <v>464</v>
      </c>
      <c r="AI24" s="360"/>
      <c r="AJ24" s="360"/>
      <c r="AK24" s="360"/>
      <c r="AL24" s="361"/>
      <c r="AM24" s="359">
        <v>1427728</v>
      </c>
      <c r="AN24" s="360"/>
      <c r="AO24" s="360"/>
      <c r="AP24" s="360"/>
      <c r="AQ24" s="360"/>
      <c r="AR24" s="361"/>
      <c r="AS24" s="359">
        <v>3077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13595525</v>
      </c>
      <c r="BO24" s="384"/>
      <c r="BP24" s="384"/>
      <c r="BQ24" s="384"/>
      <c r="BR24" s="384"/>
      <c r="BS24" s="384"/>
      <c r="BT24" s="384"/>
      <c r="BU24" s="385"/>
      <c r="BV24" s="383">
        <v>14613968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6900</v>
      </c>
      <c r="R25" s="360"/>
      <c r="S25" s="360"/>
      <c r="T25" s="360"/>
      <c r="U25" s="360"/>
      <c r="V25" s="361"/>
      <c r="W25" s="425"/>
      <c r="X25" s="416"/>
      <c r="Y25" s="417"/>
      <c r="Z25" s="356" t="s">
        <v>156</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4727706</v>
      </c>
      <c r="BO25" s="379"/>
      <c r="BP25" s="379"/>
      <c r="BQ25" s="379"/>
      <c r="BR25" s="379"/>
      <c r="BS25" s="379"/>
      <c r="BT25" s="379"/>
      <c r="BU25" s="380"/>
      <c r="BV25" s="378">
        <v>3948739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6190</v>
      </c>
      <c r="R26" s="360"/>
      <c r="S26" s="360"/>
      <c r="T26" s="360"/>
      <c r="U26" s="360"/>
      <c r="V26" s="361"/>
      <c r="W26" s="425"/>
      <c r="X26" s="416"/>
      <c r="Y26" s="417"/>
      <c r="Z26" s="356" t="s">
        <v>159</v>
      </c>
      <c r="AA26" s="436"/>
      <c r="AB26" s="436"/>
      <c r="AC26" s="436"/>
      <c r="AD26" s="436"/>
      <c r="AE26" s="436"/>
      <c r="AF26" s="436"/>
      <c r="AG26" s="437"/>
      <c r="AH26" s="359">
        <v>25</v>
      </c>
      <c r="AI26" s="360"/>
      <c r="AJ26" s="360"/>
      <c r="AK26" s="360"/>
      <c r="AL26" s="361"/>
      <c r="AM26" s="359">
        <v>86600</v>
      </c>
      <c r="AN26" s="360"/>
      <c r="AO26" s="360"/>
      <c r="AP26" s="360"/>
      <c r="AQ26" s="360"/>
      <c r="AR26" s="361"/>
      <c r="AS26" s="359">
        <v>3464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4010</v>
      </c>
      <c r="R27" s="360"/>
      <c r="S27" s="360"/>
      <c r="T27" s="360"/>
      <c r="U27" s="360"/>
      <c r="V27" s="361"/>
      <c r="W27" s="425"/>
      <c r="X27" s="416"/>
      <c r="Y27" s="417"/>
      <c r="Z27" s="356" t="s">
        <v>162</v>
      </c>
      <c r="AA27" s="357"/>
      <c r="AB27" s="357"/>
      <c r="AC27" s="357"/>
      <c r="AD27" s="357"/>
      <c r="AE27" s="357"/>
      <c r="AF27" s="357"/>
      <c r="AG27" s="358"/>
      <c r="AH27" s="359">
        <v>8</v>
      </c>
      <c r="AI27" s="360"/>
      <c r="AJ27" s="360"/>
      <c r="AK27" s="360"/>
      <c r="AL27" s="361"/>
      <c r="AM27" s="359">
        <v>32576</v>
      </c>
      <c r="AN27" s="360"/>
      <c r="AO27" s="360"/>
      <c r="AP27" s="360"/>
      <c r="AQ27" s="360"/>
      <c r="AR27" s="361"/>
      <c r="AS27" s="359">
        <v>4072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122775</v>
      </c>
      <c r="BO27" s="387"/>
      <c r="BP27" s="387"/>
      <c r="BQ27" s="387"/>
      <c r="BR27" s="387"/>
      <c r="BS27" s="387"/>
      <c r="BT27" s="387"/>
      <c r="BU27" s="388"/>
      <c r="BV27" s="386">
        <v>122775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3610</v>
      </c>
      <c r="R28" s="360"/>
      <c r="S28" s="360"/>
      <c r="T28" s="360"/>
      <c r="U28" s="360"/>
      <c r="V28" s="361"/>
      <c r="W28" s="425"/>
      <c r="X28" s="416"/>
      <c r="Y28" s="417"/>
      <c r="Z28" s="356" t="s">
        <v>165</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96648</v>
      </c>
      <c r="BO28" s="379"/>
      <c r="BP28" s="379"/>
      <c r="BQ28" s="379"/>
      <c r="BR28" s="379"/>
      <c r="BS28" s="379"/>
      <c r="BT28" s="379"/>
      <c r="BU28" s="380"/>
      <c r="BV28" s="378">
        <v>16069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3400</v>
      </c>
      <c r="R29" s="360"/>
      <c r="S29" s="360"/>
      <c r="T29" s="360"/>
      <c r="U29" s="360"/>
      <c r="V29" s="361"/>
      <c r="W29" s="425"/>
      <c r="X29" s="416"/>
      <c r="Y29" s="417"/>
      <c r="Z29" s="356" t="s">
        <v>169</v>
      </c>
      <c r="AA29" s="357"/>
      <c r="AB29" s="357"/>
      <c r="AC29" s="357"/>
      <c r="AD29" s="357"/>
      <c r="AE29" s="357"/>
      <c r="AF29" s="357"/>
      <c r="AG29" s="358"/>
      <c r="AH29" s="359">
        <v>472</v>
      </c>
      <c r="AI29" s="360"/>
      <c r="AJ29" s="360"/>
      <c r="AK29" s="360"/>
      <c r="AL29" s="361"/>
      <c r="AM29" s="359">
        <v>1460304</v>
      </c>
      <c r="AN29" s="360"/>
      <c r="AO29" s="360"/>
      <c r="AP29" s="360"/>
      <c r="AQ29" s="360"/>
      <c r="AR29" s="361"/>
      <c r="AS29" s="359">
        <v>3094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150001</v>
      </c>
      <c r="BO29" s="384"/>
      <c r="BP29" s="384"/>
      <c r="BQ29" s="384"/>
      <c r="BR29" s="384"/>
      <c r="BS29" s="384"/>
      <c r="BT29" s="384"/>
      <c r="BU29" s="385"/>
      <c r="BV29" s="383">
        <v>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3141641</v>
      </c>
      <c r="BO30" s="387"/>
      <c r="BP30" s="387"/>
      <c r="BQ30" s="387"/>
      <c r="BR30" s="387"/>
      <c r="BS30" s="387"/>
      <c r="BT30" s="387"/>
      <c r="BU30" s="388"/>
      <c r="BV30" s="386">
        <v>2457306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一部事務組合下北医療センター　病院事業会計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むつ市教育振興会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魚市場事業特別会計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下北地域広域行政事務組合　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むつ市脇野沢農業振興公社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青森県市町村職員退職手当組合　一般会計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シィライン株式会社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青森県交通災害共済組合　交通災害共済事業会計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株式会社エフエムむつ</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青森県市町村総合事務組合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青森県市長会館管理組合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青森県後期高齢者医療広域連合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青森県後期高齢者医療広域連合　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35182</v>
      </c>
      <c r="J41" s="83">
        <v>37428</v>
      </c>
      <c r="K41" s="83">
        <v>37589</v>
      </c>
      <c r="L41" s="83">
        <v>38094</v>
      </c>
      <c r="M41" s="84">
        <v>37407</v>
      </c>
    </row>
    <row r="42" spans="2:13" ht="27.75" customHeight="1">
      <c r="B42" s="1169"/>
      <c r="C42" s="1170"/>
      <c r="D42" s="85"/>
      <c r="E42" s="1173" t="s">
        <v>26</v>
      </c>
      <c r="F42" s="1173"/>
      <c r="G42" s="1173"/>
      <c r="H42" s="1174"/>
      <c r="I42" s="86">
        <v>3575</v>
      </c>
      <c r="J42" s="87">
        <v>3491</v>
      </c>
      <c r="K42" s="87">
        <v>3405</v>
      </c>
      <c r="L42" s="87">
        <v>3365</v>
      </c>
      <c r="M42" s="88">
        <v>3365</v>
      </c>
    </row>
    <row r="43" spans="2:13" ht="27.75" customHeight="1">
      <c r="B43" s="1169"/>
      <c r="C43" s="1170"/>
      <c r="D43" s="85"/>
      <c r="E43" s="1173" t="s">
        <v>27</v>
      </c>
      <c r="F43" s="1173"/>
      <c r="G43" s="1173"/>
      <c r="H43" s="1174"/>
      <c r="I43" s="86">
        <v>11589</v>
      </c>
      <c r="J43" s="87">
        <v>12214</v>
      </c>
      <c r="K43" s="87">
        <v>12775</v>
      </c>
      <c r="L43" s="87">
        <v>12847</v>
      </c>
      <c r="M43" s="88">
        <v>12769</v>
      </c>
    </row>
    <row r="44" spans="2:13" ht="27.75" customHeight="1">
      <c r="B44" s="1169"/>
      <c r="C44" s="1170"/>
      <c r="D44" s="85"/>
      <c r="E44" s="1173" t="s">
        <v>28</v>
      </c>
      <c r="F44" s="1173"/>
      <c r="G44" s="1173"/>
      <c r="H44" s="1174"/>
      <c r="I44" s="86">
        <v>9559</v>
      </c>
      <c r="J44" s="87">
        <v>8971</v>
      </c>
      <c r="K44" s="87">
        <v>8523</v>
      </c>
      <c r="L44" s="87">
        <v>8139</v>
      </c>
      <c r="M44" s="88">
        <v>7807</v>
      </c>
    </row>
    <row r="45" spans="2:13" ht="27.75" customHeight="1">
      <c r="B45" s="1169"/>
      <c r="C45" s="1170"/>
      <c r="D45" s="85"/>
      <c r="E45" s="1173" t="s">
        <v>29</v>
      </c>
      <c r="F45" s="1173"/>
      <c r="G45" s="1173"/>
      <c r="H45" s="1174"/>
      <c r="I45" s="86">
        <v>7309</v>
      </c>
      <c r="J45" s="87">
        <v>7073</v>
      </c>
      <c r="K45" s="87">
        <v>6645</v>
      </c>
      <c r="L45" s="87">
        <v>6307</v>
      </c>
      <c r="M45" s="88">
        <v>5882</v>
      </c>
    </row>
    <row r="46" spans="2:13" ht="27.75" customHeight="1">
      <c r="B46" s="1169"/>
      <c r="C46" s="1170"/>
      <c r="D46" s="85"/>
      <c r="E46" s="1173" t="s">
        <v>30</v>
      </c>
      <c r="F46" s="1173"/>
      <c r="G46" s="1173"/>
      <c r="H46" s="1174"/>
      <c r="I46" s="86">
        <v>48</v>
      </c>
      <c r="J46" s="87" t="s">
        <v>478</v>
      </c>
      <c r="K46" s="87" t="s">
        <v>478</v>
      </c>
      <c r="L46" s="87" t="s">
        <v>478</v>
      </c>
      <c r="M46" s="88" t="s">
        <v>478</v>
      </c>
    </row>
    <row r="47" spans="2:13" ht="27.75" customHeight="1">
      <c r="B47" s="1169"/>
      <c r="C47" s="1170"/>
      <c r="D47" s="85"/>
      <c r="E47" s="1173" t="s">
        <v>31</v>
      </c>
      <c r="F47" s="1173"/>
      <c r="G47" s="1173"/>
      <c r="H47" s="1174"/>
      <c r="I47" s="86">
        <v>147</v>
      </c>
      <c r="J47" s="87" t="s">
        <v>478</v>
      </c>
      <c r="K47" s="87" t="s">
        <v>478</v>
      </c>
      <c r="L47" s="87" t="s">
        <v>478</v>
      </c>
      <c r="M47" s="88" t="s">
        <v>478</v>
      </c>
    </row>
    <row r="48" spans="2:13" ht="27.75" customHeight="1">
      <c r="B48" s="1171"/>
      <c r="C48" s="1172"/>
      <c r="D48" s="85"/>
      <c r="E48" s="1173" t="s">
        <v>32</v>
      </c>
      <c r="F48" s="1173"/>
      <c r="G48" s="1173"/>
      <c r="H48" s="1174"/>
      <c r="I48" s="86">
        <v>4299</v>
      </c>
      <c r="J48" s="87">
        <v>3527</v>
      </c>
      <c r="K48" s="87">
        <v>2814</v>
      </c>
      <c r="L48" s="87">
        <v>1652</v>
      </c>
      <c r="M48" s="88">
        <v>811</v>
      </c>
    </row>
    <row r="49" spans="2:13" ht="27.75" customHeight="1">
      <c r="B49" s="1167" t="s">
        <v>33</v>
      </c>
      <c r="C49" s="1168"/>
      <c r="D49" s="89"/>
      <c r="E49" s="1173" t="s">
        <v>34</v>
      </c>
      <c r="F49" s="1173"/>
      <c r="G49" s="1173"/>
      <c r="H49" s="1174"/>
      <c r="I49" s="86">
        <v>1244</v>
      </c>
      <c r="J49" s="87">
        <v>1336</v>
      </c>
      <c r="K49" s="87">
        <v>1916</v>
      </c>
      <c r="L49" s="87">
        <v>2552</v>
      </c>
      <c r="M49" s="88">
        <v>1089</v>
      </c>
    </row>
    <row r="50" spans="2:13" ht="27.75" customHeight="1">
      <c r="B50" s="1169"/>
      <c r="C50" s="1170"/>
      <c r="D50" s="85"/>
      <c r="E50" s="1173" t="s">
        <v>35</v>
      </c>
      <c r="F50" s="1173"/>
      <c r="G50" s="1173"/>
      <c r="H50" s="1174"/>
      <c r="I50" s="86">
        <v>4205</v>
      </c>
      <c r="J50" s="87">
        <v>3540</v>
      </c>
      <c r="K50" s="87">
        <v>3705</v>
      </c>
      <c r="L50" s="87">
        <v>3526</v>
      </c>
      <c r="M50" s="88">
        <v>3386</v>
      </c>
    </row>
    <row r="51" spans="2:13" ht="27.75" customHeight="1">
      <c r="B51" s="1171"/>
      <c r="C51" s="1172"/>
      <c r="D51" s="85"/>
      <c r="E51" s="1173" t="s">
        <v>36</v>
      </c>
      <c r="F51" s="1173"/>
      <c r="G51" s="1173"/>
      <c r="H51" s="1174"/>
      <c r="I51" s="86">
        <v>30470</v>
      </c>
      <c r="J51" s="87">
        <v>32124</v>
      </c>
      <c r="K51" s="87">
        <v>32684</v>
      </c>
      <c r="L51" s="87">
        <v>32102</v>
      </c>
      <c r="M51" s="88">
        <v>32464</v>
      </c>
    </row>
    <row r="52" spans="2:13" ht="27.75" customHeight="1" thickBot="1">
      <c r="B52" s="1175" t="s">
        <v>37</v>
      </c>
      <c r="C52" s="1176"/>
      <c r="D52" s="90"/>
      <c r="E52" s="1177" t="s">
        <v>38</v>
      </c>
      <c r="F52" s="1177"/>
      <c r="G52" s="1177"/>
      <c r="H52" s="1178"/>
      <c r="I52" s="91">
        <v>35789</v>
      </c>
      <c r="J52" s="92">
        <v>35704</v>
      </c>
      <c r="K52" s="92">
        <v>33445</v>
      </c>
      <c r="L52" s="92">
        <v>32225</v>
      </c>
      <c r="M52" s="93">
        <v>31101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70724</v>
      </c>
      <c r="E3" s="116"/>
      <c r="F3" s="117">
        <v>58009</v>
      </c>
      <c r="G3" s="118"/>
      <c r="H3" s="119"/>
    </row>
    <row r="4" spans="1:8">
      <c r="A4" s="120"/>
      <c r="B4" s="121"/>
      <c r="C4" s="122"/>
      <c r="D4" s="123">
        <v>42006</v>
      </c>
      <c r="E4" s="124"/>
      <c r="F4" s="125">
        <v>32190</v>
      </c>
      <c r="G4" s="126"/>
      <c r="H4" s="127"/>
    </row>
    <row r="5" spans="1:8">
      <c r="A5" s="108" t="s">
        <v>511</v>
      </c>
      <c r="B5" s="113"/>
      <c r="C5" s="114"/>
      <c r="D5" s="115">
        <v>97244</v>
      </c>
      <c r="E5" s="116"/>
      <c r="F5" s="117">
        <v>61882</v>
      </c>
      <c r="G5" s="118"/>
      <c r="H5" s="119"/>
    </row>
    <row r="6" spans="1:8">
      <c r="A6" s="120"/>
      <c r="B6" s="121"/>
      <c r="C6" s="122"/>
      <c r="D6" s="123">
        <v>45231</v>
      </c>
      <c r="E6" s="124"/>
      <c r="F6" s="125">
        <v>32175</v>
      </c>
      <c r="G6" s="126"/>
      <c r="H6" s="127"/>
    </row>
    <row r="7" spans="1:8">
      <c r="A7" s="108" t="s">
        <v>512</v>
      </c>
      <c r="B7" s="113"/>
      <c r="C7" s="114"/>
      <c r="D7" s="115">
        <v>48122</v>
      </c>
      <c r="E7" s="116"/>
      <c r="F7" s="117">
        <v>47569</v>
      </c>
      <c r="G7" s="118"/>
      <c r="H7" s="119"/>
    </row>
    <row r="8" spans="1:8">
      <c r="A8" s="120"/>
      <c r="B8" s="121"/>
      <c r="C8" s="122"/>
      <c r="D8" s="123">
        <v>28330</v>
      </c>
      <c r="E8" s="124"/>
      <c r="F8" s="125">
        <v>26255</v>
      </c>
      <c r="G8" s="126"/>
      <c r="H8" s="127"/>
    </row>
    <row r="9" spans="1:8">
      <c r="A9" s="108" t="s">
        <v>513</v>
      </c>
      <c r="B9" s="113"/>
      <c r="C9" s="114"/>
      <c r="D9" s="115">
        <v>54672</v>
      </c>
      <c r="E9" s="116"/>
      <c r="F9" s="117">
        <v>50880</v>
      </c>
      <c r="G9" s="118"/>
      <c r="H9" s="119"/>
    </row>
    <row r="10" spans="1:8">
      <c r="A10" s="120"/>
      <c r="B10" s="121"/>
      <c r="C10" s="122"/>
      <c r="D10" s="123">
        <v>29365</v>
      </c>
      <c r="E10" s="124"/>
      <c r="F10" s="125">
        <v>26879</v>
      </c>
      <c r="G10" s="126"/>
      <c r="H10" s="127"/>
    </row>
    <row r="11" spans="1:8">
      <c r="A11" s="108" t="s">
        <v>514</v>
      </c>
      <c r="B11" s="113"/>
      <c r="C11" s="114"/>
      <c r="D11" s="115">
        <v>41979</v>
      </c>
      <c r="E11" s="116"/>
      <c r="F11" s="117">
        <v>63956</v>
      </c>
      <c r="G11" s="118"/>
      <c r="H11" s="119"/>
    </row>
    <row r="12" spans="1:8">
      <c r="A12" s="120"/>
      <c r="B12" s="121"/>
      <c r="C12" s="128"/>
      <c r="D12" s="123">
        <v>20240</v>
      </c>
      <c r="E12" s="124"/>
      <c r="F12" s="125">
        <v>29239</v>
      </c>
      <c r="G12" s="126"/>
      <c r="H12" s="127"/>
    </row>
    <row r="13" spans="1:8">
      <c r="A13" s="108"/>
      <c r="B13" s="113"/>
      <c r="C13" s="129"/>
      <c r="D13" s="130">
        <v>62548</v>
      </c>
      <c r="E13" s="131"/>
      <c r="F13" s="132">
        <v>56459</v>
      </c>
      <c r="G13" s="133"/>
      <c r="H13" s="119"/>
    </row>
    <row r="14" spans="1:8">
      <c r="A14" s="120"/>
      <c r="B14" s="121"/>
      <c r="C14" s="122"/>
      <c r="D14" s="123">
        <v>33034</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-4.18</v>
      </c>
      <c r="C19" s="134">
        <f>ROUND(VALUE(SUBSTITUTE(実質収支比率等に係る経年分析!G$48,"▲","-")),2)</f>
        <v>2.36</v>
      </c>
      <c r="D19" s="134">
        <f>ROUND(VALUE(SUBSTITUTE(実質収支比率等に係る経年分析!H$48,"▲","-")),2)</f>
        <v>0.63</v>
      </c>
      <c r="E19" s="134">
        <f>ROUND(VALUE(SUBSTITUTE(実質収支比率等に係る経年分析!I$48,"▲","-")),2)</f>
        <v>2.34</v>
      </c>
      <c r="F19" s="134">
        <f>ROUND(VALUE(SUBSTITUTE(実質収支比率等に係る経年分析!J$48,"▲","-")),2)</f>
        <v>1.77</v>
      </c>
    </row>
    <row r="20" spans="1:11">
      <c r="A20" s="134" t="s">
        <v>43</v>
      </c>
      <c r="B20" s="134" t="e">
        <f>ROUND(VALUE(SUBSTITUTE(実質収支比率等に係る経年分析!F$47,"▲","-")),2)</f>
        <v>#VALUE!</v>
      </c>
      <c r="C20" s="134" t="e">
        <f>ROUND(VALUE(SUBSTITUTE(実質収支比率等に係る経年分析!G$47,"▲","-")),2)</f>
        <v>#VALUE!</v>
      </c>
      <c r="D20" s="134" t="e">
        <f>ROUND(VALUE(SUBSTITUTE(実質収支比率等に係る経年分析!H$47,"▲","-")),2)</f>
        <v>#VALUE!</v>
      </c>
      <c r="E20" s="134">
        <f>ROUND(VALUE(SUBSTITUTE(実質収支比率等に係る経年分析!I$47,"▲","-")),2)</f>
        <v>0.09</v>
      </c>
      <c r="F20" s="134">
        <f>ROUND(VALUE(SUBSTITUTE(実質収支比率等に係る経年分析!J$47,"▲","-")),2)</f>
        <v>0.54</v>
      </c>
    </row>
    <row r="21" spans="1:11">
      <c r="A21" s="134" t="s">
        <v>44</v>
      </c>
      <c r="B21" s="134">
        <f>IF(ISNUMBER(VALUE(SUBSTITUTE(実質収支比率等に係る経年分析!F$49,"▲","-"))),ROUND(VALUE(SUBSTITUTE(実質収支比率等に係る経年分析!F$49,"▲","-")),2),NA())</f>
        <v>4.1900000000000004</v>
      </c>
      <c r="C21" s="134">
        <f>IF(ISNUMBER(VALUE(SUBSTITUTE(実質収支比率等に係る経年分析!G$49,"▲","-"))),ROUND(VALUE(SUBSTITUTE(実質収支比率等に係る経年分析!G$49,"▲","-")),2),NA())</f>
        <v>6.46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1.8</v>
      </c>
      <c r="F21" s="134">
        <f>IF(ISNUMBER(VALUE(SUBSTITUTE(実質収支比率等に係る経年分析!J$49,"▲","-"))),ROUND(VALUE(SUBSTITUTE(実質収支比率等に係る経年分析!J$49,"▲","-")),2),NA())</f>
        <v>-0.09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魚市場事業特別会計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一般会計</v>
      </c>
      <c r="B34" s="135">
        <f>IF(ROUND(VALUE(SUBSTITUTE(連結実質赤字比率に係る赤字・黒字の構成分析!F$36,"▲", "-")), 2) &lt; 0, ABS(ROUND(VALUE(SUBSTITUTE(連結実質赤字比率に係る赤字・黒字の構成分析!F$36,"▲", "-")), 2)), NA())</f>
        <v>4.18</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5.43</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3.33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2.81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2.77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2.97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4.2300000000000004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2947</v>
      </c>
      <c r="E42" s="136"/>
      <c r="F42" s="136"/>
      <c r="G42" s="136">
        <f>'実質公債費比率（分子）の構造'!L$52</f>
        <v>2867</v>
      </c>
      <c r="H42" s="136"/>
      <c r="I42" s="136"/>
      <c r="J42" s="136">
        <f>'実質公債費比率（分子）の構造'!M$52</f>
        <v>2895</v>
      </c>
      <c r="K42" s="136"/>
      <c r="L42" s="136"/>
      <c r="M42" s="136">
        <f>'実質公債費比率（分子）の構造'!N$52</f>
        <v>2900</v>
      </c>
      <c r="N42" s="136"/>
      <c r="O42" s="136"/>
      <c r="P42" s="136">
        <f>'実質公債費比率（分子）の構造'!O$52</f>
        <v>2996</v>
      </c>
    </row>
    <row r="43" spans="1:16">
      <c r="A43" s="136" t="s">
        <v>52</v>
      </c>
      <c r="B43" s="136">
        <f>'実質公債費比率（分子）の構造'!K$51</f>
        <v>56</v>
      </c>
      <c r="C43" s="136"/>
      <c r="D43" s="136"/>
      <c r="E43" s="136">
        <f>'実質公債費比率（分子）の構造'!L$51</f>
        <v>51</v>
      </c>
      <c r="F43" s="136"/>
      <c r="G43" s="136"/>
      <c r="H43" s="136">
        <f>'実質公債費比率（分子）の構造'!M$51</f>
        <v>45</v>
      </c>
      <c r="I43" s="136"/>
      <c r="J43" s="136"/>
      <c r="K43" s="136">
        <f>'実質公債費比率（分子）の構造'!N$51</f>
        <v>25</v>
      </c>
      <c r="L43" s="136"/>
      <c r="M43" s="136"/>
      <c r="N43" s="136">
        <f>'実質公債費比率（分子）の構造'!O$51</f>
        <v>24</v>
      </c>
      <c r="O43" s="136"/>
      <c r="P43" s="136"/>
    </row>
    <row r="44" spans="1:16">
      <c r="A44" s="136" t="s">
        <v>53</v>
      </c>
      <c r="B44" s="136">
        <f>'実質公債費比率（分子）の構造'!K$50</f>
        <v>113</v>
      </c>
      <c r="C44" s="136"/>
      <c r="D44" s="136"/>
      <c r="E44" s="136">
        <f>'実質公債費比率（分子）の構造'!L$50</f>
        <v>105</v>
      </c>
      <c r="F44" s="136"/>
      <c r="G44" s="136"/>
      <c r="H44" s="136">
        <f>'実質公債費比率（分子）の構造'!M$50</f>
        <v>44</v>
      </c>
      <c r="I44" s="136"/>
      <c r="J44" s="136"/>
      <c r="K44" s="136">
        <f>'実質公債費比率（分子）の構造'!N$50</f>
        <v>48</v>
      </c>
      <c r="L44" s="136"/>
      <c r="M44" s="136"/>
      <c r="N44" s="136">
        <f>'実質公債費比率（分子）の構造'!O$50</f>
        <v>5</v>
      </c>
      <c r="O44" s="136"/>
      <c r="P44" s="136"/>
    </row>
    <row r="45" spans="1:16">
      <c r="A45" s="136" t="s">
        <v>54</v>
      </c>
      <c r="B45" s="136">
        <f>'実質公債費比率（分子）の構造'!K$49</f>
        <v>1186</v>
      </c>
      <c r="C45" s="136"/>
      <c r="D45" s="136"/>
      <c r="E45" s="136">
        <f>'実質公債費比率（分子）の構造'!L$49</f>
        <v>1205</v>
      </c>
      <c r="F45" s="136"/>
      <c r="G45" s="136"/>
      <c r="H45" s="136">
        <f>'実質公債費比率（分子）の構造'!M$49</f>
        <v>1175</v>
      </c>
      <c r="I45" s="136"/>
      <c r="J45" s="136"/>
      <c r="K45" s="136">
        <f>'実質公債費比率（分子）の構造'!N$49</f>
        <v>1124</v>
      </c>
      <c r="L45" s="136"/>
      <c r="M45" s="136"/>
      <c r="N45" s="136">
        <f>'実質公債費比率（分子）の構造'!O$49</f>
        <v>1237</v>
      </c>
      <c r="O45" s="136"/>
      <c r="P45" s="136"/>
    </row>
    <row r="46" spans="1:16">
      <c r="A46" s="136" t="s">
        <v>55</v>
      </c>
      <c r="B46" s="136">
        <f>'実質公債費比率（分子）の構造'!K$48</f>
        <v>622</v>
      </c>
      <c r="C46" s="136"/>
      <c r="D46" s="136"/>
      <c r="E46" s="136">
        <f>'実質公債費比率（分子）の構造'!L$48</f>
        <v>625</v>
      </c>
      <c r="F46" s="136"/>
      <c r="G46" s="136"/>
      <c r="H46" s="136">
        <f>'実質公債費比率（分子）の構造'!M$48</f>
        <v>654</v>
      </c>
      <c r="I46" s="136"/>
      <c r="J46" s="136"/>
      <c r="K46" s="136">
        <f>'実質公債費比率（分子）の構造'!N$48</f>
        <v>684</v>
      </c>
      <c r="L46" s="136"/>
      <c r="M46" s="136"/>
      <c r="N46" s="136">
        <f>'実質公債費比率（分子）の構造'!O$48</f>
        <v>681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3840</v>
      </c>
      <c r="C49" s="136"/>
      <c r="D49" s="136"/>
      <c r="E49" s="136">
        <f>'実質公債費比率（分子）の構造'!L$45</f>
        <v>3845</v>
      </c>
      <c r="F49" s="136"/>
      <c r="G49" s="136"/>
      <c r="H49" s="136">
        <f>'実質公債費比率（分子）の構造'!M$45</f>
        <v>3793</v>
      </c>
      <c r="I49" s="136"/>
      <c r="J49" s="136"/>
      <c r="K49" s="136">
        <f>'実質公債費比率（分子）の構造'!N$45</f>
        <v>3705</v>
      </c>
      <c r="L49" s="136"/>
      <c r="M49" s="136"/>
      <c r="N49" s="136">
        <f>'実質公債費比率（分子）の構造'!O$45</f>
        <v>3610</v>
      </c>
      <c r="O49" s="136"/>
      <c r="P49" s="136"/>
    </row>
    <row r="50" spans="1:16">
      <c r="A50" s="136" t="s">
        <v>59</v>
      </c>
      <c r="B50" s="136" t="e">
        <f>NA()</f>
        <v>#N/A</v>
      </c>
      <c r="C50" s="136">
        <f>IF(ISNUMBER('実質公債費比率（分子）の構造'!K$53),'実質公債費比率（分子）の構造'!K$53,NA())</f>
        <v>2870</v>
      </c>
      <c r="D50" s="136" t="e">
        <f>NA()</f>
        <v>#N/A</v>
      </c>
      <c r="E50" s="136" t="e">
        <f>NA()</f>
        <v>#N/A</v>
      </c>
      <c r="F50" s="136">
        <f>IF(ISNUMBER('実質公債費比率（分子）の構造'!L$53),'実質公債費比率（分子）の構造'!L$53,NA())</f>
        <v>2964</v>
      </c>
      <c r="G50" s="136" t="e">
        <f>NA()</f>
        <v>#N/A</v>
      </c>
      <c r="H50" s="136" t="e">
        <f>NA()</f>
        <v>#N/A</v>
      </c>
      <c r="I50" s="136">
        <f>IF(ISNUMBER('実質公債費比率（分子）の構造'!M$53),'実質公債費比率（分子）の構造'!M$53,NA())</f>
        <v>2816</v>
      </c>
      <c r="J50" s="136" t="e">
        <f>NA()</f>
        <v>#N/A</v>
      </c>
      <c r="K50" s="136" t="e">
        <f>NA()</f>
        <v>#N/A</v>
      </c>
      <c r="L50" s="136">
        <f>IF(ISNUMBER('実質公債費比率（分子）の構造'!N$53),'実質公債費比率（分子）の構造'!N$53,NA())</f>
        <v>2686</v>
      </c>
      <c r="M50" s="136" t="e">
        <f>NA()</f>
        <v>#N/A</v>
      </c>
      <c r="N50" s="136" t="e">
        <f>NA()</f>
        <v>#N/A</v>
      </c>
      <c r="O50" s="136">
        <f>IF(ISNUMBER('実質公債費比率（分子）の構造'!O$53),'実質公債費比率（分子）の構造'!O$53,NA())</f>
        <v>2561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30470</v>
      </c>
      <c r="E56" s="135"/>
      <c r="F56" s="135"/>
      <c r="G56" s="135">
        <f>'将来負担比率（分子）の構造'!J$51</f>
        <v>32124</v>
      </c>
      <c r="H56" s="135"/>
      <c r="I56" s="135"/>
      <c r="J56" s="135">
        <f>'将来負担比率（分子）の構造'!K$51</f>
        <v>32684</v>
      </c>
      <c r="K56" s="135"/>
      <c r="L56" s="135"/>
      <c r="M56" s="135">
        <f>'将来負担比率（分子）の構造'!L$51</f>
        <v>32102</v>
      </c>
      <c r="N56" s="135"/>
      <c r="O56" s="135"/>
      <c r="P56" s="135">
        <f>'将来負担比率（分子）の構造'!M$51</f>
        <v>32464</v>
      </c>
    </row>
    <row r="57" spans="1:16">
      <c r="A57" s="135" t="s">
        <v>35</v>
      </c>
      <c r="B57" s="135"/>
      <c r="C57" s="135"/>
      <c r="D57" s="135">
        <f>'将来負担比率（分子）の構造'!I$50</f>
        <v>4205</v>
      </c>
      <c r="E57" s="135"/>
      <c r="F57" s="135"/>
      <c r="G57" s="135">
        <f>'将来負担比率（分子）の構造'!J$50</f>
        <v>3540</v>
      </c>
      <c r="H57" s="135"/>
      <c r="I57" s="135"/>
      <c r="J57" s="135">
        <f>'将来負担比率（分子）の構造'!K$50</f>
        <v>3705</v>
      </c>
      <c r="K57" s="135"/>
      <c r="L57" s="135"/>
      <c r="M57" s="135">
        <f>'将来負担比率（分子）の構造'!L$50</f>
        <v>3526</v>
      </c>
      <c r="N57" s="135"/>
      <c r="O57" s="135"/>
      <c r="P57" s="135">
        <f>'将来負担比率（分子）の構造'!M$50</f>
        <v>3386</v>
      </c>
    </row>
    <row r="58" spans="1:16">
      <c r="A58" s="135" t="s">
        <v>34</v>
      </c>
      <c r="B58" s="135"/>
      <c r="C58" s="135"/>
      <c r="D58" s="135">
        <f>'将来負担比率（分子）の構造'!I$49</f>
        <v>1244</v>
      </c>
      <c r="E58" s="135"/>
      <c r="F58" s="135"/>
      <c r="G58" s="135">
        <f>'将来負担比率（分子）の構造'!J$49</f>
        <v>1336</v>
      </c>
      <c r="H58" s="135"/>
      <c r="I58" s="135"/>
      <c r="J58" s="135">
        <f>'将来負担比率（分子）の構造'!K$49</f>
        <v>1916</v>
      </c>
      <c r="K58" s="135"/>
      <c r="L58" s="135"/>
      <c r="M58" s="135">
        <f>'将来負担比率（分子）の構造'!L$49</f>
        <v>2552</v>
      </c>
      <c r="N58" s="135"/>
      <c r="O58" s="135"/>
      <c r="P58" s="135">
        <f>'将来負担比率（分子）の構造'!M$49</f>
        <v>1089</v>
      </c>
    </row>
    <row r="59" spans="1:16">
      <c r="A59" s="135" t="s">
        <v>32</v>
      </c>
      <c r="B59" s="135">
        <f>'将来負担比率（分子）の構造'!I$48</f>
        <v>4299</v>
      </c>
      <c r="C59" s="135"/>
      <c r="D59" s="135"/>
      <c r="E59" s="135">
        <f>'将来負担比率（分子）の構造'!J$48</f>
        <v>3527</v>
      </c>
      <c r="F59" s="135"/>
      <c r="G59" s="135"/>
      <c r="H59" s="135">
        <f>'将来負担比率（分子）の構造'!K$48</f>
        <v>2814</v>
      </c>
      <c r="I59" s="135"/>
      <c r="J59" s="135"/>
      <c r="K59" s="135">
        <f>'将来負担比率（分子）の構造'!L$48</f>
        <v>1652</v>
      </c>
      <c r="L59" s="135"/>
      <c r="M59" s="135"/>
      <c r="N59" s="135">
        <f>'将来負担比率（分子）の構造'!M$48</f>
        <v>811</v>
      </c>
      <c r="O59" s="135"/>
      <c r="P59" s="135"/>
    </row>
    <row r="60" spans="1:16">
      <c r="A60" s="135" t="s">
        <v>31</v>
      </c>
      <c r="B60" s="135">
        <f>'将来負担比率（分子）の構造'!I$47</f>
        <v>147</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48</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7309</v>
      </c>
      <c r="C62" s="135"/>
      <c r="D62" s="135"/>
      <c r="E62" s="135">
        <f>'将来負担比率（分子）の構造'!J$45</f>
        <v>7073</v>
      </c>
      <c r="F62" s="135"/>
      <c r="G62" s="135"/>
      <c r="H62" s="135">
        <f>'将来負担比率（分子）の構造'!K$45</f>
        <v>6645</v>
      </c>
      <c r="I62" s="135"/>
      <c r="J62" s="135"/>
      <c r="K62" s="135">
        <f>'将来負担比率（分子）の構造'!L$45</f>
        <v>6307</v>
      </c>
      <c r="L62" s="135"/>
      <c r="M62" s="135"/>
      <c r="N62" s="135">
        <f>'将来負担比率（分子）の構造'!M$45</f>
        <v>5882</v>
      </c>
      <c r="O62" s="135"/>
      <c r="P62" s="135"/>
    </row>
    <row r="63" spans="1:16">
      <c r="A63" s="135" t="s">
        <v>28</v>
      </c>
      <c r="B63" s="135">
        <f>'将来負担比率（分子）の構造'!I$44</f>
        <v>9559</v>
      </c>
      <c r="C63" s="135"/>
      <c r="D63" s="135"/>
      <c r="E63" s="135">
        <f>'将来負担比率（分子）の構造'!J$44</f>
        <v>8971</v>
      </c>
      <c r="F63" s="135"/>
      <c r="G63" s="135"/>
      <c r="H63" s="135">
        <f>'将来負担比率（分子）の構造'!K$44</f>
        <v>8523</v>
      </c>
      <c r="I63" s="135"/>
      <c r="J63" s="135"/>
      <c r="K63" s="135">
        <f>'将来負担比率（分子）の構造'!L$44</f>
        <v>8139</v>
      </c>
      <c r="L63" s="135"/>
      <c r="M63" s="135"/>
      <c r="N63" s="135">
        <f>'将来負担比率（分子）の構造'!M$44</f>
        <v>7807</v>
      </c>
      <c r="O63" s="135"/>
      <c r="P63" s="135"/>
    </row>
    <row r="64" spans="1:16">
      <c r="A64" s="135" t="s">
        <v>27</v>
      </c>
      <c r="B64" s="135">
        <f>'将来負担比率（分子）の構造'!I$43</f>
        <v>11589</v>
      </c>
      <c r="C64" s="135"/>
      <c r="D64" s="135"/>
      <c r="E64" s="135">
        <f>'将来負担比率（分子）の構造'!J$43</f>
        <v>12214</v>
      </c>
      <c r="F64" s="135"/>
      <c r="G64" s="135"/>
      <c r="H64" s="135">
        <f>'将来負担比率（分子）の構造'!K$43</f>
        <v>12775</v>
      </c>
      <c r="I64" s="135"/>
      <c r="J64" s="135"/>
      <c r="K64" s="135">
        <f>'将来負担比率（分子）の構造'!L$43</f>
        <v>12847</v>
      </c>
      <c r="L64" s="135"/>
      <c r="M64" s="135"/>
      <c r="N64" s="135">
        <f>'将来負担比率（分子）の構造'!M$43</f>
        <v>12769</v>
      </c>
      <c r="O64" s="135"/>
      <c r="P64" s="135"/>
    </row>
    <row r="65" spans="1:16">
      <c r="A65" s="135" t="s">
        <v>26</v>
      </c>
      <c r="B65" s="135">
        <f>'将来負担比率（分子）の構造'!I$42</f>
        <v>3575</v>
      </c>
      <c r="C65" s="135"/>
      <c r="D65" s="135"/>
      <c r="E65" s="135">
        <f>'将来負担比率（分子）の構造'!J$42</f>
        <v>3491</v>
      </c>
      <c r="F65" s="135"/>
      <c r="G65" s="135"/>
      <c r="H65" s="135">
        <f>'将来負担比率（分子）の構造'!K$42</f>
        <v>3405</v>
      </c>
      <c r="I65" s="135"/>
      <c r="J65" s="135"/>
      <c r="K65" s="135">
        <f>'将来負担比率（分子）の構造'!L$42</f>
        <v>3365</v>
      </c>
      <c r="L65" s="135"/>
      <c r="M65" s="135"/>
      <c r="N65" s="135">
        <f>'将来負担比率（分子）の構造'!M$42</f>
        <v>3365</v>
      </c>
      <c r="O65" s="135"/>
      <c r="P65" s="135"/>
    </row>
    <row r="66" spans="1:16">
      <c r="A66" s="135" t="s">
        <v>25</v>
      </c>
      <c r="B66" s="135">
        <f>'将来負担比率（分子）の構造'!I$41</f>
        <v>35182</v>
      </c>
      <c r="C66" s="135"/>
      <c r="D66" s="135"/>
      <c r="E66" s="135">
        <f>'将来負担比率（分子）の構造'!J$41</f>
        <v>37428</v>
      </c>
      <c r="F66" s="135"/>
      <c r="G66" s="135"/>
      <c r="H66" s="135">
        <f>'将来負担比率（分子）の構造'!K$41</f>
        <v>37589</v>
      </c>
      <c r="I66" s="135"/>
      <c r="J66" s="135"/>
      <c r="K66" s="135">
        <f>'将来負担比率（分子）の構造'!L$41</f>
        <v>38094</v>
      </c>
      <c r="L66" s="135"/>
      <c r="M66" s="135"/>
      <c r="N66" s="135">
        <f>'将来負担比率（分子）の構造'!M$41</f>
        <v>37407</v>
      </c>
      <c r="O66" s="135"/>
      <c r="P66" s="135"/>
    </row>
    <row r="67" spans="1:16">
      <c r="A67" s="135" t="s">
        <v>63</v>
      </c>
      <c r="B67" s="135" t="e">
        <f>NA()</f>
        <v>#N/A</v>
      </c>
      <c r="C67" s="135">
        <f>IF(ISNUMBER('将来負担比率（分子）の構造'!I$52), IF('将来負担比率（分子）の構造'!I$52 &lt; 0, 0, '将来負担比率（分子）の構造'!I$52), NA())</f>
        <v>35789</v>
      </c>
      <c r="D67" s="135" t="e">
        <f>NA()</f>
        <v>#N/A</v>
      </c>
      <c r="E67" s="135" t="e">
        <f>NA()</f>
        <v>#N/A</v>
      </c>
      <c r="F67" s="135">
        <f>IF(ISNUMBER('将来負担比率（分子）の構造'!J$52), IF('将来負担比率（分子）の構造'!J$52 &lt; 0, 0, '将来負担比率（分子）の構造'!J$52), NA())</f>
        <v>35704</v>
      </c>
      <c r="G67" s="135" t="e">
        <f>NA()</f>
        <v>#N/A</v>
      </c>
      <c r="H67" s="135" t="e">
        <f>NA()</f>
        <v>#N/A</v>
      </c>
      <c r="I67" s="135">
        <f>IF(ISNUMBER('将来負担比率（分子）の構造'!K$52), IF('将来負担比率（分子）の構造'!K$52 &lt; 0, 0, '将来負担比率（分子）の構造'!K$52), NA())</f>
        <v>33445</v>
      </c>
      <c r="J67" s="135" t="e">
        <f>NA()</f>
        <v>#N/A</v>
      </c>
      <c r="K67" s="135" t="e">
        <f>NA()</f>
        <v>#N/A</v>
      </c>
      <c r="L67" s="135">
        <f>IF(ISNUMBER('将来負担比率（分子）の構造'!L$52), IF('将来負担比率（分子）の構造'!L$52 &lt; 0, 0, '将来負担比率（分子）の構造'!L$52), NA())</f>
        <v>32225</v>
      </c>
      <c r="M67" s="135" t="e">
        <f>NA()</f>
        <v>#N/A</v>
      </c>
      <c r="N67" s="135" t="e">
        <f>NA()</f>
        <v>#N/A</v>
      </c>
      <c r="O67" s="135">
        <f>IF(ISNUMBER('将来負担比率（分子）の構造'!M$52), IF('将来負担比率（分子）の構造'!M$52 &lt; 0, 0, '将来負担比率（分子）の構造'!M$52), NA())</f>
        <v>31101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5820107</v>
      </c>
      <c r="S5" s="637"/>
      <c r="T5" s="637"/>
      <c r="U5" s="637"/>
      <c r="V5" s="637"/>
      <c r="W5" s="637"/>
      <c r="X5" s="637"/>
      <c r="Y5" s="684"/>
      <c r="Z5" s="697">
        <v>17.2</v>
      </c>
      <c r="AA5" s="697"/>
      <c r="AB5" s="697"/>
      <c r="AC5" s="697"/>
      <c r="AD5" s="698">
        <v>5657920</v>
      </c>
      <c r="AE5" s="698"/>
      <c r="AF5" s="698"/>
      <c r="AG5" s="698"/>
      <c r="AH5" s="698"/>
      <c r="AI5" s="698"/>
      <c r="AJ5" s="698"/>
      <c r="AK5" s="698"/>
      <c r="AL5" s="685">
        <v>33.299999999999997</v>
      </c>
      <c r="AM5" s="654"/>
      <c r="AN5" s="654"/>
      <c r="AO5" s="686"/>
      <c r="AP5" s="673" t="s">
        <v>207</v>
      </c>
      <c r="AQ5" s="674"/>
      <c r="AR5" s="674"/>
      <c r="AS5" s="674"/>
      <c r="AT5" s="674"/>
      <c r="AU5" s="674"/>
      <c r="AV5" s="674"/>
      <c r="AW5" s="674"/>
      <c r="AX5" s="674"/>
      <c r="AY5" s="674"/>
      <c r="AZ5" s="674"/>
      <c r="BA5" s="674"/>
      <c r="BB5" s="674"/>
      <c r="BC5" s="674"/>
      <c r="BD5" s="674"/>
      <c r="BE5" s="674"/>
      <c r="BF5" s="675"/>
      <c r="BG5" s="586">
        <v>5652309</v>
      </c>
      <c r="BH5" s="587"/>
      <c r="BI5" s="587"/>
      <c r="BJ5" s="587"/>
      <c r="BK5" s="587"/>
      <c r="BL5" s="587"/>
      <c r="BM5" s="587"/>
      <c r="BN5" s="588"/>
      <c r="BO5" s="639">
        <v>97.1</v>
      </c>
      <c r="BP5" s="639"/>
      <c r="BQ5" s="639"/>
      <c r="BR5" s="639"/>
      <c r="BS5" s="640">
        <v>65405</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181906</v>
      </c>
      <c r="S6" s="587"/>
      <c r="T6" s="587"/>
      <c r="U6" s="587"/>
      <c r="V6" s="587"/>
      <c r="W6" s="587"/>
      <c r="X6" s="587"/>
      <c r="Y6" s="588"/>
      <c r="Z6" s="639">
        <v>0.5</v>
      </c>
      <c r="AA6" s="639"/>
      <c r="AB6" s="639"/>
      <c r="AC6" s="639"/>
      <c r="AD6" s="640">
        <v>181906</v>
      </c>
      <c r="AE6" s="640"/>
      <c r="AF6" s="640"/>
      <c r="AG6" s="640"/>
      <c r="AH6" s="640"/>
      <c r="AI6" s="640"/>
      <c r="AJ6" s="640"/>
      <c r="AK6" s="640"/>
      <c r="AL6" s="609">
        <v>1.1000000000000001</v>
      </c>
      <c r="AM6" s="641"/>
      <c r="AN6" s="641"/>
      <c r="AO6" s="642"/>
      <c r="AP6" s="583" t="s">
        <v>212</v>
      </c>
      <c r="AQ6" s="584"/>
      <c r="AR6" s="584"/>
      <c r="AS6" s="584"/>
      <c r="AT6" s="584"/>
      <c r="AU6" s="584"/>
      <c r="AV6" s="584"/>
      <c r="AW6" s="584"/>
      <c r="AX6" s="584"/>
      <c r="AY6" s="584"/>
      <c r="AZ6" s="584"/>
      <c r="BA6" s="584"/>
      <c r="BB6" s="584"/>
      <c r="BC6" s="584"/>
      <c r="BD6" s="584"/>
      <c r="BE6" s="584"/>
      <c r="BF6" s="585"/>
      <c r="BG6" s="586">
        <v>5652309</v>
      </c>
      <c r="BH6" s="587"/>
      <c r="BI6" s="587"/>
      <c r="BJ6" s="587"/>
      <c r="BK6" s="587"/>
      <c r="BL6" s="587"/>
      <c r="BM6" s="587"/>
      <c r="BN6" s="588"/>
      <c r="BO6" s="639">
        <v>97.1</v>
      </c>
      <c r="BP6" s="639"/>
      <c r="BQ6" s="639"/>
      <c r="BR6" s="639"/>
      <c r="BS6" s="640">
        <v>65405</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260261</v>
      </c>
      <c r="CS6" s="587"/>
      <c r="CT6" s="587"/>
      <c r="CU6" s="587"/>
      <c r="CV6" s="587"/>
      <c r="CW6" s="587"/>
      <c r="CX6" s="587"/>
      <c r="CY6" s="588"/>
      <c r="CZ6" s="639">
        <v>0.8</v>
      </c>
      <c r="DA6" s="639"/>
      <c r="DB6" s="639"/>
      <c r="DC6" s="639"/>
      <c r="DD6" s="592" t="s">
        <v>214</v>
      </c>
      <c r="DE6" s="587"/>
      <c r="DF6" s="587"/>
      <c r="DG6" s="587"/>
      <c r="DH6" s="587"/>
      <c r="DI6" s="587"/>
      <c r="DJ6" s="587"/>
      <c r="DK6" s="587"/>
      <c r="DL6" s="587"/>
      <c r="DM6" s="587"/>
      <c r="DN6" s="587"/>
      <c r="DO6" s="587"/>
      <c r="DP6" s="588"/>
      <c r="DQ6" s="592">
        <v>260261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14191</v>
      </c>
      <c r="S7" s="587"/>
      <c r="T7" s="587"/>
      <c r="U7" s="587"/>
      <c r="V7" s="587"/>
      <c r="W7" s="587"/>
      <c r="X7" s="587"/>
      <c r="Y7" s="588"/>
      <c r="Z7" s="639">
        <v>0</v>
      </c>
      <c r="AA7" s="639"/>
      <c r="AB7" s="639"/>
      <c r="AC7" s="639"/>
      <c r="AD7" s="640">
        <v>14191</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2750486</v>
      </c>
      <c r="BH7" s="587"/>
      <c r="BI7" s="587"/>
      <c r="BJ7" s="587"/>
      <c r="BK7" s="587"/>
      <c r="BL7" s="587"/>
      <c r="BM7" s="587"/>
      <c r="BN7" s="588"/>
      <c r="BO7" s="639">
        <v>47.3</v>
      </c>
      <c r="BP7" s="639"/>
      <c r="BQ7" s="639"/>
      <c r="BR7" s="639"/>
      <c r="BS7" s="640">
        <v>65405</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4709796</v>
      </c>
      <c r="CS7" s="587"/>
      <c r="CT7" s="587"/>
      <c r="CU7" s="587"/>
      <c r="CV7" s="587"/>
      <c r="CW7" s="587"/>
      <c r="CX7" s="587"/>
      <c r="CY7" s="588"/>
      <c r="CZ7" s="639">
        <v>14.1</v>
      </c>
      <c r="DA7" s="639"/>
      <c r="DB7" s="639"/>
      <c r="DC7" s="639"/>
      <c r="DD7" s="592">
        <v>177068</v>
      </c>
      <c r="DE7" s="587"/>
      <c r="DF7" s="587"/>
      <c r="DG7" s="587"/>
      <c r="DH7" s="587"/>
      <c r="DI7" s="587"/>
      <c r="DJ7" s="587"/>
      <c r="DK7" s="587"/>
      <c r="DL7" s="587"/>
      <c r="DM7" s="587"/>
      <c r="DN7" s="587"/>
      <c r="DO7" s="587"/>
      <c r="DP7" s="588"/>
      <c r="DQ7" s="592">
        <v>4104168</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14700</v>
      </c>
      <c r="S8" s="587"/>
      <c r="T8" s="587"/>
      <c r="U8" s="587"/>
      <c r="V8" s="587"/>
      <c r="W8" s="587"/>
      <c r="X8" s="587"/>
      <c r="Y8" s="588"/>
      <c r="Z8" s="639">
        <v>0</v>
      </c>
      <c r="AA8" s="639"/>
      <c r="AB8" s="639"/>
      <c r="AC8" s="639"/>
      <c r="AD8" s="640">
        <v>14700</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81042</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9305804</v>
      </c>
      <c r="CS8" s="587"/>
      <c r="CT8" s="587"/>
      <c r="CU8" s="587"/>
      <c r="CV8" s="587"/>
      <c r="CW8" s="587"/>
      <c r="CX8" s="587"/>
      <c r="CY8" s="588"/>
      <c r="CZ8" s="639">
        <v>27.8</v>
      </c>
      <c r="DA8" s="639"/>
      <c r="DB8" s="639"/>
      <c r="DC8" s="639"/>
      <c r="DD8" s="592">
        <v>121152</v>
      </c>
      <c r="DE8" s="587"/>
      <c r="DF8" s="587"/>
      <c r="DG8" s="587"/>
      <c r="DH8" s="587"/>
      <c r="DI8" s="587"/>
      <c r="DJ8" s="587"/>
      <c r="DK8" s="587"/>
      <c r="DL8" s="587"/>
      <c r="DM8" s="587"/>
      <c r="DN8" s="587"/>
      <c r="DO8" s="587"/>
      <c r="DP8" s="588"/>
      <c r="DQ8" s="592">
        <v>4414395</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15939</v>
      </c>
      <c r="S9" s="587"/>
      <c r="T9" s="587"/>
      <c r="U9" s="587"/>
      <c r="V9" s="587"/>
      <c r="W9" s="587"/>
      <c r="X9" s="587"/>
      <c r="Y9" s="588"/>
      <c r="Z9" s="639">
        <v>0</v>
      </c>
      <c r="AA9" s="639"/>
      <c r="AB9" s="639"/>
      <c r="AC9" s="639"/>
      <c r="AD9" s="640">
        <v>15939</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2271662</v>
      </c>
      <c r="BH9" s="587"/>
      <c r="BI9" s="587"/>
      <c r="BJ9" s="587"/>
      <c r="BK9" s="587"/>
      <c r="BL9" s="587"/>
      <c r="BM9" s="587"/>
      <c r="BN9" s="588"/>
      <c r="BO9" s="639">
        <v>39</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6597229</v>
      </c>
      <c r="CS9" s="587"/>
      <c r="CT9" s="587"/>
      <c r="CU9" s="587"/>
      <c r="CV9" s="587"/>
      <c r="CW9" s="587"/>
      <c r="CX9" s="587"/>
      <c r="CY9" s="588"/>
      <c r="CZ9" s="639">
        <v>19.7</v>
      </c>
      <c r="DA9" s="639"/>
      <c r="DB9" s="639"/>
      <c r="DC9" s="639"/>
      <c r="DD9" s="592">
        <v>181995</v>
      </c>
      <c r="DE9" s="587"/>
      <c r="DF9" s="587"/>
      <c r="DG9" s="587"/>
      <c r="DH9" s="587"/>
      <c r="DI9" s="587"/>
      <c r="DJ9" s="587"/>
      <c r="DK9" s="587"/>
      <c r="DL9" s="587"/>
      <c r="DM9" s="587"/>
      <c r="DN9" s="587"/>
      <c r="DO9" s="587"/>
      <c r="DP9" s="588"/>
      <c r="DQ9" s="592">
        <v>4862836</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581865</v>
      </c>
      <c r="S10" s="587"/>
      <c r="T10" s="587"/>
      <c r="U10" s="587"/>
      <c r="V10" s="587"/>
      <c r="W10" s="587"/>
      <c r="X10" s="587"/>
      <c r="Y10" s="588"/>
      <c r="Z10" s="639">
        <v>1.7</v>
      </c>
      <c r="AA10" s="639"/>
      <c r="AB10" s="639"/>
      <c r="AC10" s="639"/>
      <c r="AD10" s="640">
        <v>581865</v>
      </c>
      <c r="AE10" s="640"/>
      <c r="AF10" s="640"/>
      <c r="AG10" s="640"/>
      <c r="AH10" s="640"/>
      <c r="AI10" s="640"/>
      <c r="AJ10" s="640"/>
      <c r="AK10" s="640"/>
      <c r="AL10" s="609">
        <v>3.4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158168</v>
      </c>
      <c r="BH10" s="587"/>
      <c r="BI10" s="587"/>
      <c r="BJ10" s="587"/>
      <c r="BK10" s="587"/>
      <c r="BL10" s="587"/>
      <c r="BM10" s="587"/>
      <c r="BN10" s="588"/>
      <c r="BO10" s="639">
        <v>2.7</v>
      </c>
      <c r="BP10" s="639"/>
      <c r="BQ10" s="639"/>
      <c r="BR10" s="639"/>
      <c r="BS10" s="592">
        <v>26274</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6693</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4693</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239614</v>
      </c>
      <c r="BH11" s="587"/>
      <c r="BI11" s="587"/>
      <c r="BJ11" s="587"/>
      <c r="BK11" s="587"/>
      <c r="BL11" s="587"/>
      <c r="BM11" s="587"/>
      <c r="BN11" s="588"/>
      <c r="BO11" s="639">
        <v>4.0999999999999996</v>
      </c>
      <c r="BP11" s="639"/>
      <c r="BQ11" s="639"/>
      <c r="BR11" s="639"/>
      <c r="BS11" s="592">
        <v>39131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1114379</v>
      </c>
      <c r="CS11" s="587"/>
      <c r="CT11" s="587"/>
      <c r="CU11" s="587"/>
      <c r="CV11" s="587"/>
      <c r="CW11" s="587"/>
      <c r="CX11" s="587"/>
      <c r="CY11" s="588"/>
      <c r="CZ11" s="639">
        <v>3.3</v>
      </c>
      <c r="DA11" s="639"/>
      <c r="DB11" s="639"/>
      <c r="DC11" s="639"/>
      <c r="DD11" s="592">
        <v>569006</v>
      </c>
      <c r="DE11" s="587"/>
      <c r="DF11" s="587"/>
      <c r="DG11" s="587"/>
      <c r="DH11" s="587"/>
      <c r="DI11" s="587"/>
      <c r="DJ11" s="587"/>
      <c r="DK11" s="587"/>
      <c r="DL11" s="587"/>
      <c r="DM11" s="587"/>
      <c r="DN11" s="587"/>
      <c r="DO11" s="587"/>
      <c r="DP11" s="588"/>
      <c r="DQ11" s="592">
        <v>506677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2145317</v>
      </c>
      <c r="BH12" s="587"/>
      <c r="BI12" s="587"/>
      <c r="BJ12" s="587"/>
      <c r="BK12" s="587"/>
      <c r="BL12" s="587"/>
      <c r="BM12" s="587"/>
      <c r="BN12" s="588"/>
      <c r="BO12" s="639">
        <v>36.9</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714021</v>
      </c>
      <c r="CS12" s="587"/>
      <c r="CT12" s="587"/>
      <c r="CU12" s="587"/>
      <c r="CV12" s="587"/>
      <c r="CW12" s="587"/>
      <c r="CX12" s="587"/>
      <c r="CY12" s="588"/>
      <c r="CZ12" s="639">
        <v>2.1</v>
      </c>
      <c r="DA12" s="639"/>
      <c r="DB12" s="639"/>
      <c r="DC12" s="639"/>
      <c r="DD12" s="592">
        <v>43231</v>
      </c>
      <c r="DE12" s="587"/>
      <c r="DF12" s="587"/>
      <c r="DG12" s="587"/>
      <c r="DH12" s="587"/>
      <c r="DI12" s="587"/>
      <c r="DJ12" s="587"/>
      <c r="DK12" s="587"/>
      <c r="DL12" s="587"/>
      <c r="DM12" s="587"/>
      <c r="DN12" s="587"/>
      <c r="DO12" s="587"/>
      <c r="DP12" s="588"/>
      <c r="DQ12" s="592">
        <v>359968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54259</v>
      </c>
      <c r="S13" s="587"/>
      <c r="T13" s="587"/>
      <c r="U13" s="587"/>
      <c r="V13" s="587"/>
      <c r="W13" s="587"/>
      <c r="X13" s="587"/>
      <c r="Y13" s="588"/>
      <c r="Z13" s="639">
        <v>0.2</v>
      </c>
      <c r="AA13" s="639"/>
      <c r="AB13" s="639"/>
      <c r="AC13" s="639"/>
      <c r="AD13" s="640">
        <v>54259</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2081576</v>
      </c>
      <c r="BH13" s="587"/>
      <c r="BI13" s="587"/>
      <c r="BJ13" s="587"/>
      <c r="BK13" s="587"/>
      <c r="BL13" s="587"/>
      <c r="BM13" s="587"/>
      <c r="BN13" s="588"/>
      <c r="BO13" s="639">
        <v>35.799999999999997</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3033046</v>
      </c>
      <c r="CS13" s="587"/>
      <c r="CT13" s="587"/>
      <c r="CU13" s="587"/>
      <c r="CV13" s="587"/>
      <c r="CW13" s="587"/>
      <c r="CX13" s="587"/>
      <c r="CY13" s="588"/>
      <c r="CZ13" s="639">
        <v>9.1</v>
      </c>
      <c r="DA13" s="639"/>
      <c r="DB13" s="639"/>
      <c r="DC13" s="639"/>
      <c r="DD13" s="592">
        <v>1159601</v>
      </c>
      <c r="DE13" s="587"/>
      <c r="DF13" s="587"/>
      <c r="DG13" s="587"/>
      <c r="DH13" s="587"/>
      <c r="DI13" s="587"/>
      <c r="DJ13" s="587"/>
      <c r="DK13" s="587"/>
      <c r="DL13" s="587"/>
      <c r="DM13" s="587"/>
      <c r="DN13" s="587"/>
      <c r="DO13" s="587"/>
      <c r="DP13" s="588"/>
      <c r="DQ13" s="592">
        <v>1975585</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119519</v>
      </c>
      <c r="BH14" s="587"/>
      <c r="BI14" s="587"/>
      <c r="BJ14" s="587"/>
      <c r="BK14" s="587"/>
      <c r="BL14" s="587"/>
      <c r="BM14" s="587"/>
      <c r="BN14" s="588"/>
      <c r="BO14" s="639">
        <v>2.1</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1735362</v>
      </c>
      <c r="CS14" s="587"/>
      <c r="CT14" s="587"/>
      <c r="CU14" s="587"/>
      <c r="CV14" s="587"/>
      <c r="CW14" s="587"/>
      <c r="CX14" s="587"/>
      <c r="CY14" s="588"/>
      <c r="CZ14" s="639">
        <v>5.2</v>
      </c>
      <c r="DA14" s="639"/>
      <c r="DB14" s="639"/>
      <c r="DC14" s="639"/>
      <c r="DD14" s="592">
        <v>110288</v>
      </c>
      <c r="DE14" s="587"/>
      <c r="DF14" s="587"/>
      <c r="DG14" s="587"/>
      <c r="DH14" s="587"/>
      <c r="DI14" s="587"/>
      <c r="DJ14" s="587"/>
      <c r="DK14" s="587"/>
      <c r="DL14" s="587"/>
      <c r="DM14" s="587"/>
      <c r="DN14" s="587"/>
      <c r="DO14" s="587"/>
      <c r="DP14" s="588"/>
      <c r="DQ14" s="592">
        <v>1618662</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21092</v>
      </c>
      <c r="S15" s="587"/>
      <c r="T15" s="587"/>
      <c r="U15" s="587"/>
      <c r="V15" s="587"/>
      <c r="W15" s="587"/>
      <c r="X15" s="587"/>
      <c r="Y15" s="588"/>
      <c r="Z15" s="639">
        <v>0.1</v>
      </c>
      <c r="AA15" s="639"/>
      <c r="AB15" s="639"/>
      <c r="AC15" s="639"/>
      <c r="AD15" s="640">
        <v>21092</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636987</v>
      </c>
      <c r="BH15" s="587"/>
      <c r="BI15" s="587"/>
      <c r="BJ15" s="587"/>
      <c r="BK15" s="587"/>
      <c r="BL15" s="587"/>
      <c r="BM15" s="587"/>
      <c r="BN15" s="588"/>
      <c r="BO15" s="639">
        <v>10.9</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2353549</v>
      </c>
      <c r="CS15" s="587"/>
      <c r="CT15" s="587"/>
      <c r="CU15" s="587"/>
      <c r="CV15" s="587"/>
      <c r="CW15" s="587"/>
      <c r="CX15" s="587"/>
      <c r="CY15" s="588"/>
      <c r="CZ15" s="639">
        <v>7</v>
      </c>
      <c r="DA15" s="639"/>
      <c r="DB15" s="639"/>
      <c r="DC15" s="639"/>
      <c r="DD15" s="592">
        <v>257253</v>
      </c>
      <c r="DE15" s="587"/>
      <c r="DF15" s="587"/>
      <c r="DG15" s="587"/>
      <c r="DH15" s="587"/>
      <c r="DI15" s="587"/>
      <c r="DJ15" s="587"/>
      <c r="DK15" s="587"/>
      <c r="DL15" s="587"/>
      <c r="DM15" s="587"/>
      <c r="DN15" s="587"/>
      <c r="DO15" s="587"/>
      <c r="DP15" s="588"/>
      <c r="DQ15" s="592">
        <v>2101917</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11919521</v>
      </c>
      <c r="S16" s="587"/>
      <c r="T16" s="587"/>
      <c r="U16" s="587"/>
      <c r="V16" s="587"/>
      <c r="W16" s="587"/>
      <c r="X16" s="587"/>
      <c r="Y16" s="588"/>
      <c r="Z16" s="639">
        <v>35.299999999999997</v>
      </c>
      <c r="AA16" s="639"/>
      <c r="AB16" s="639"/>
      <c r="AC16" s="639"/>
      <c r="AD16" s="640">
        <v>10336293</v>
      </c>
      <c r="AE16" s="640"/>
      <c r="AF16" s="640"/>
      <c r="AG16" s="640"/>
      <c r="AH16" s="640"/>
      <c r="AI16" s="640"/>
      <c r="AJ16" s="640"/>
      <c r="AK16" s="640"/>
      <c r="AL16" s="609">
        <v>60.8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10336293</v>
      </c>
      <c r="S17" s="587"/>
      <c r="T17" s="587"/>
      <c r="U17" s="587"/>
      <c r="V17" s="587"/>
      <c r="W17" s="587"/>
      <c r="X17" s="587"/>
      <c r="Y17" s="588"/>
      <c r="Z17" s="639">
        <v>30.6</v>
      </c>
      <c r="AA17" s="639"/>
      <c r="AB17" s="639"/>
      <c r="AC17" s="639"/>
      <c r="AD17" s="640">
        <v>10336293</v>
      </c>
      <c r="AE17" s="640"/>
      <c r="AF17" s="640"/>
      <c r="AG17" s="640"/>
      <c r="AH17" s="640"/>
      <c r="AI17" s="640"/>
      <c r="AJ17" s="640"/>
      <c r="AK17" s="640"/>
      <c r="AL17" s="609">
        <v>60.8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3588555</v>
      </c>
      <c r="CS17" s="587"/>
      <c r="CT17" s="587"/>
      <c r="CU17" s="587"/>
      <c r="CV17" s="587"/>
      <c r="CW17" s="587"/>
      <c r="CX17" s="587"/>
      <c r="CY17" s="588"/>
      <c r="CZ17" s="639">
        <v>10.7</v>
      </c>
      <c r="DA17" s="639"/>
      <c r="DB17" s="639"/>
      <c r="DC17" s="639"/>
      <c r="DD17" s="592" t="s">
        <v>112</v>
      </c>
      <c r="DE17" s="587"/>
      <c r="DF17" s="587"/>
      <c r="DG17" s="587"/>
      <c r="DH17" s="587"/>
      <c r="DI17" s="587"/>
      <c r="DJ17" s="587"/>
      <c r="DK17" s="587"/>
      <c r="DL17" s="587"/>
      <c r="DM17" s="587"/>
      <c r="DN17" s="587"/>
      <c r="DO17" s="587"/>
      <c r="DP17" s="588"/>
      <c r="DQ17" s="592">
        <v>3560966</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1583228</v>
      </c>
      <c r="S18" s="587"/>
      <c r="T18" s="587"/>
      <c r="U18" s="587"/>
      <c r="V18" s="587"/>
      <c r="W18" s="587"/>
      <c r="X18" s="587"/>
      <c r="Y18" s="588"/>
      <c r="Z18" s="639">
        <v>4.7</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167798</v>
      </c>
      <c r="BH19" s="587"/>
      <c r="BI19" s="587"/>
      <c r="BJ19" s="587"/>
      <c r="BK19" s="587"/>
      <c r="BL19" s="587"/>
      <c r="BM19" s="587"/>
      <c r="BN19" s="588"/>
      <c r="BO19" s="639">
        <v>2.9</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18623580</v>
      </c>
      <c r="S20" s="587"/>
      <c r="T20" s="587"/>
      <c r="U20" s="587"/>
      <c r="V20" s="587"/>
      <c r="W20" s="587"/>
      <c r="X20" s="587"/>
      <c r="Y20" s="588"/>
      <c r="Z20" s="639">
        <v>55.2</v>
      </c>
      <c r="AA20" s="639"/>
      <c r="AB20" s="639"/>
      <c r="AC20" s="639"/>
      <c r="AD20" s="640">
        <v>16878165</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167798</v>
      </c>
      <c r="BH20" s="587"/>
      <c r="BI20" s="587"/>
      <c r="BJ20" s="587"/>
      <c r="BK20" s="587"/>
      <c r="BL20" s="587"/>
      <c r="BM20" s="587"/>
      <c r="BN20" s="588"/>
      <c r="BO20" s="639">
        <v>2.9</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33418695</v>
      </c>
      <c r="CS20" s="587"/>
      <c r="CT20" s="587"/>
      <c r="CU20" s="587"/>
      <c r="CV20" s="587"/>
      <c r="CW20" s="587"/>
      <c r="CX20" s="587"/>
      <c r="CY20" s="588"/>
      <c r="CZ20" s="639">
        <v>100</v>
      </c>
      <c r="DA20" s="639"/>
      <c r="DB20" s="639"/>
      <c r="DC20" s="639"/>
      <c r="DD20" s="592">
        <v>2619594</v>
      </c>
      <c r="DE20" s="587"/>
      <c r="DF20" s="587"/>
      <c r="DG20" s="587"/>
      <c r="DH20" s="587"/>
      <c r="DI20" s="587"/>
      <c r="DJ20" s="587"/>
      <c r="DK20" s="587"/>
      <c r="DL20" s="587"/>
      <c r="DM20" s="587"/>
      <c r="DN20" s="587"/>
      <c r="DO20" s="587"/>
      <c r="DP20" s="588"/>
      <c r="DQ20" s="592">
        <v>23770128</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7133</v>
      </c>
      <c r="S21" s="587"/>
      <c r="T21" s="587"/>
      <c r="U21" s="587"/>
      <c r="V21" s="587"/>
      <c r="W21" s="587"/>
      <c r="X21" s="587"/>
      <c r="Y21" s="588"/>
      <c r="Z21" s="639">
        <v>0</v>
      </c>
      <c r="AA21" s="639"/>
      <c r="AB21" s="639"/>
      <c r="AC21" s="639"/>
      <c r="AD21" s="640">
        <v>7133</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5611</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242500</v>
      </c>
      <c r="S22" s="587"/>
      <c r="T22" s="587"/>
      <c r="U22" s="587"/>
      <c r="V22" s="587"/>
      <c r="W22" s="587"/>
      <c r="X22" s="587"/>
      <c r="Y22" s="588"/>
      <c r="Z22" s="639">
        <v>0.7</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157548</v>
      </c>
      <c r="S23" s="587"/>
      <c r="T23" s="587"/>
      <c r="U23" s="587"/>
      <c r="V23" s="587"/>
      <c r="W23" s="587"/>
      <c r="X23" s="587"/>
      <c r="Y23" s="588"/>
      <c r="Z23" s="639">
        <v>0.5</v>
      </c>
      <c r="AA23" s="639"/>
      <c r="AB23" s="639"/>
      <c r="AC23" s="639"/>
      <c r="AD23" s="640">
        <v>11062</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162187</v>
      </c>
      <c r="BH23" s="587"/>
      <c r="BI23" s="587"/>
      <c r="BJ23" s="587"/>
      <c r="BK23" s="587"/>
      <c r="BL23" s="587"/>
      <c r="BM23" s="587"/>
      <c r="BN23" s="588"/>
      <c r="BO23" s="639">
        <v>2.8</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147482</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13763845</v>
      </c>
      <c r="CS24" s="637"/>
      <c r="CT24" s="637"/>
      <c r="CU24" s="637"/>
      <c r="CV24" s="637"/>
      <c r="CW24" s="637"/>
      <c r="CX24" s="637"/>
      <c r="CY24" s="684"/>
      <c r="CZ24" s="688">
        <v>41.2</v>
      </c>
      <c r="DA24" s="689"/>
      <c r="DB24" s="689"/>
      <c r="DC24" s="690"/>
      <c r="DD24" s="683">
        <v>9163313</v>
      </c>
      <c r="DE24" s="637"/>
      <c r="DF24" s="637"/>
      <c r="DG24" s="637"/>
      <c r="DH24" s="637"/>
      <c r="DI24" s="637"/>
      <c r="DJ24" s="637"/>
      <c r="DK24" s="684"/>
      <c r="DL24" s="683">
        <v>9012716</v>
      </c>
      <c r="DM24" s="637"/>
      <c r="DN24" s="637"/>
      <c r="DO24" s="637"/>
      <c r="DP24" s="637"/>
      <c r="DQ24" s="637"/>
      <c r="DR24" s="637"/>
      <c r="DS24" s="637"/>
      <c r="DT24" s="637"/>
      <c r="DU24" s="637"/>
      <c r="DV24" s="684"/>
      <c r="DW24" s="685">
        <v>49.6</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5853084</v>
      </c>
      <c r="S25" s="587"/>
      <c r="T25" s="587"/>
      <c r="U25" s="587"/>
      <c r="V25" s="587"/>
      <c r="W25" s="587"/>
      <c r="X25" s="587"/>
      <c r="Y25" s="588"/>
      <c r="Z25" s="639">
        <v>17.3</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4238923</v>
      </c>
      <c r="CS25" s="605"/>
      <c r="CT25" s="605"/>
      <c r="CU25" s="605"/>
      <c r="CV25" s="605"/>
      <c r="CW25" s="605"/>
      <c r="CX25" s="605"/>
      <c r="CY25" s="606"/>
      <c r="CZ25" s="589">
        <v>12.7</v>
      </c>
      <c r="DA25" s="607"/>
      <c r="DB25" s="607"/>
      <c r="DC25" s="608"/>
      <c r="DD25" s="592">
        <v>3842221</v>
      </c>
      <c r="DE25" s="605"/>
      <c r="DF25" s="605"/>
      <c r="DG25" s="605"/>
      <c r="DH25" s="605"/>
      <c r="DI25" s="605"/>
      <c r="DJ25" s="605"/>
      <c r="DK25" s="606"/>
      <c r="DL25" s="592">
        <v>3714253</v>
      </c>
      <c r="DM25" s="605"/>
      <c r="DN25" s="605"/>
      <c r="DO25" s="605"/>
      <c r="DP25" s="605"/>
      <c r="DQ25" s="605"/>
      <c r="DR25" s="605"/>
      <c r="DS25" s="605"/>
      <c r="DT25" s="605"/>
      <c r="DU25" s="605"/>
      <c r="DV25" s="606"/>
      <c r="DW25" s="609">
        <v>20.5</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89179</v>
      </c>
      <c r="S26" s="587"/>
      <c r="T26" s="587"/>
      <c r="U26" s="587"/>
      <c r="V26" s="587"/>
      <c r="W26" s="587"/>
      <c r="X26" s="587"/>
      <c r="Y26" s="588"/>
      <c r="Z26" s="639">
        <v>0.3</v>
      </c>
      <c r="AA26" s="639"/>
      <c r="AB26" s="639"/>
      <c r="AC26" s="639"/>
      <c r="AD26" s="640">
        <v>89179</v>
      </c>
      <c r="AE26" s="640"/>
      <c r="AF26" s="640"/>
      <c r="AG26" s="640"/>
      <c r="AH26" s="640"/>
      <c r="AI26" s="640"/>
      <c r="AJ26" s="640"/>
      <c r="AK26" s="640"/>
      <c r="AL26" s="609">
        <v>0.5</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2528959</v>
      </c>
      <c r="CS26" s="587"/>
      <c r="CT26" s="587"/>
      <c r="CU26" s="587"/>
      <c r="CV26" s="587"/>
      <c r="CW26" s="587"/>
      <c r="CX26" s="587"/>
      <c r="CY26" s="588"/>
      <c r="CZ26" s="589">
        <v>7.6</v>
      </c>
      <c r="DA26" s="607"/>
      <c r="DB26" s="607"/>
      <c r="DC26" s="608"/>
      <c r="DD26" s="592">
        <v>2524227</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3222712</v>
      </c>
      <c r="S27" s="587"/>
      <c r="T27" s="587"/>
      <c r="U27" s="587"/>
      <c r="V27" s="587"/>
      <c r="W27" s="587"/>
      <c r="X27" s="587"/>
      <c r="Y27" s="588"/>
      <c r="Z27" s="639">
        <v>9.5</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5820107</v>
      </c>
      <c r="BH27" s="587"/>
      <c r="BI27" s="587"/>
      <c r="BJ27" s="587"/>
      <c r="BK27" s="587"/>
      <c r="BL27" s="587"/>
      <c r="BM27" s="587"/>
      <c r="BN27" s="588"/>
      <c r="BO27" s="639">
        <v>100</v>
      </c>
      <c r="BP27" s="639"/>
      <c r="BQ27" s="639"/>
      <c r="BR27" s="639"/>
      <c r="BS27" s="592">
        <v>65405</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5936367</v>
      </c>
      <c r="CS27" s="605"/>
      <c r="CT27" s="605"/>
      <c r="CU27" s="605"/>
      <c r="CV27" s="605"/>
      <c r="CW27" s="605"/>
      <c r="CX27" s="605"/>
      <c r="CY27" s="606"/>
      <c r="CZ27" s="589">
        <v>17.8</v>
      </c>
      <c r="DA27" s="607"/>
      <c r="DB27" s="607"/>
      <c r="DC27" s="608"/>
      <c r="DD27" s="592">
        <v>1760126</v>
      </c>
      <c r="DE27" s="605"/>
      <c r="DF27" s="605"/>
      <c r="DG27" s="605"/>
      <c r="DH27" s="605"/>
      <c r="DI27" s="605"/>
      <c r="DJ27" s="605"/>
      <c r="DK27" s="606"/>
      <c r="DL27" s="592">
        <v>1737497</v>
      </c>
      <c r="DM27" s="605"/>
      <c r="DN27" s="605"/>
      <c r="DO27" s="605"/>
      <c r="DP27" s="605"/>
      <c r="DQ27" s="605"/>
      <c r="DR27" s="605"/>
      <c r="DS27" s="605"/>
      <c r="DT27" s="605"/>
      <c r="DU27" s="605"/>
      <c r="DV27" s="606"/>
      <c r="DW27" s="609">
        <v>9.6</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37186</v>
      </c>
      <c r="S28" s="587"/>
      <c r="T28" s="587"/>
      <c r="U28" s="587"/>
      <c r="V28" s="587"/>
      <c r="W28" s="587"/>
      <c r="X28" s="587"/>
      <c r="Y28" s="588"/>
      <c r="Z28" s="639">
        <v>0.1</v>
      </c>
      <c r="AA28" s="639"/>
      <c r="AB28" s="639"/>
      <c r="AC28" s="639"/>
      <c r="AD28" s="640">
        <v>5239</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3588555</v>
      </c>
      <c r="CS28" s="587"/>
      <c r="CT28" s="587"/>
      <c r="CU28" s="587"/>
      <c r="CV28" s="587"/>
      <c r="CW28" s="587"/>
      <c r="CX28" s="587"/>
      <c r="CY28" s="588"/>
      <c r="CZ28" s="589">
        <v>10.7</v>
      </c>
      <c r="DA28" s="607"/>
      <c r="DB28" s="607"/>
      <c r="DC28" s="608"/>
      <c r="DD28" s="592">
        <v>3560966</v>
      </c>
      <c r="DE28" s="587"/>
      <c r="DF28" s="587"/>
      <c r="DG28" s="587"/>
      <c r="DH28" s="587"/>
      <c r="DI28" s="587"/>
      <c r="DJ28" s="587"/>
      <c r="DK28" s="588"/>
      <c r="DL28" s="592">
        <v>3560966</v>
      </c>
      <c r="DM28" s="587"/>
      <c r="DN28" s="587"/>
      <c r="DO28" s="587"/>
      <c r="DP28" s="587"/>
      <c r="DQ28" s="587"/>
      <c r="DR28" s="587"/>
      <c r="DS28" s="587"/>
      <c r="DT28" s="587"/>
      <c r="DU28" s="587"/>
      <c r="DV28" s="588"/>
      <c r="DW28" s="609">
        <v>19.600000000000001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25379</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3564527</v>
      </c>
      <c r="CS29" s="605"/>
      <c r="CT29" s="605"/>
      <c r="CU29" s="605"/>
      <c r="CV29" s="605"/>
      <c r="CW29" s="605"/>
      <c r="CX29" s="605"/>
      <c r="CY29" s="606"/>
      <c r="CZ29" s="589">
        <v>10.7</v>
      </c>
      <c r="DA29" s="607"/>
      <c r="DB29" s="607"/>
      <c r="DC29" s="608"/>
      <c r="DD29" s="592">
        <v>3536938</v>
      </c>
      <c r="DE29" s="605"/>
      <c r="DF29" s="605"/>
      <c r="DG29" s="605"/>
      <c r="DH29" s="605"/>
      <c r="DI29" s="605"/>
      <c r="DJ29" s="605"/>
      <c r="DK29" s="606"/>
      <c r="DL29" s="592">
        <v>3536938</v>
      </c>
      <c r="DM29" s="605"/>
      <c r="DN29" s="605"/>
      <c r="DO29" s="605"/>
      <c r="DP29" s="605"/>
      <c r="DQ29" s="605"/>
      <c r="DR29" s="605"/>
      <c r="DS29" s="605"/>
      <c r="DT29" s="605"/>
      <c r="DU29" s="605"/>
      <c r="DV29" s="606"/>
      <c r="DW29" s="609">
        <v>19.5</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609014</v>
      </c>
      <c r="S30" s="587"/>
      <c r="T30" s="587"/>
      <c r="U30" s="587"/>
      <c r="V30" s="587"/>
      <c r="W30" s="587"/>
      <c r="X30" s="587"/>
      <c r="Y30" s="588"/>
      <c r="Z30" s="639">
        <v>1.8</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98.4</v>
      </c>
      <c r="BH30" s="653"/>
      <c r="BI30" s="653"/>
      <c r="BJ30" s="653"/>
      <c r="BK30" s="653"/>
      <c r="BL30" s="653"/>
      <c r="BM30" s="654">
        <v>93.1</v>
      </c>
      <c r="BN30" s="653"/>
      <c r="BO30" s="653"/>
      <c r="BP30" s="653"/>
      <c r="BQ30" s="655"/>
      <c r="BR30" s="652">
        <v>98.4</v>
      </c>
      <c r="BS30" s="653"/>
      <c r="BT30" s="653"/>
      <c r="BU30" s="653"/>
      <c r="BV30" s="653"/>
      <c r="BW30" s="653"/>
      <c r="BX30" s="654">
        <v>92.6</v>
      </c>
      <c r="BY30" s="653"/>
      <c r="BZ30" s="653"/>
      <c r="CA30" s="653"/>
      <c r="CB30" s="655"/>
      <c r="CD30" s="658"/>
      <c r="CE30" s="659"/>
      <c r="CF30" s="623" t="s">
        <v>291</v>
      </c>
      <c r="CG30" s="620"/>
      <c r="CH30" s="620"/>
      <c r="CI30" s="620"/>
      <c r="CJ30" s="620"/>
      <c r="CK30" s="620"/>
      <c r="CL30" s="620"/>
      <c r="CM30" s="620"/>
      <c r="CN30" s="620"/>
      <c r="CO30" s="620"/>
      <c r="CP30" s="620"/>
      <c r="CQ30" s="621"/>
      <c r="CR30" s="586">
        <v>3115212</v>
      </c>
      <c r="CS30" s="587"/>
      <c r="CT30" s="587"/>
      <c r="CU30" s="587"/>
      <c r="CV30" s="587"/>
      <c r="CW30" s="587"/>
      <c r="CX30" s="587"/>
      <c r="CY30" s="588"/>
      <c r="CZ30" s="589">
        <v>9.3000000000000007</v>
      </c>
      <c r="DA30" s="607"/>
      <c r="DB30" s="607"/>
      <c r="DC30" s="608"/>
      <c r="DD30" s="592">
        <v>3087623</v>
      </c>
      <c r="DE30" s="587"/>
      <c r="DF30" s="587"/>
      <c r="DG30" s="587"/>
      <c r="DH30" s="587"/>
      <c r="DI30" s="587"/>
      <c r="DJ30" s="587"/>
      <c r="DK30" s="588"/>
      <c r="DL30" s="592">
        <v>3087623</v>
      </c>
      <c r="DM30" s="587"/>
      <c r="DN30" s="587"/>
      <c r="DO30" s="587"/>
      <c r="DP30" s="587"/>
      <c r="DQ30" s="587"/>
      <c r="DR30" s="587"/>
      <c r="DS30" s="587"/>
      <c r="DT30" s="587"/>
      <c r="DU30" s="587"/>
      <c r="DV30" s="588"/>
      <c r="DW30" s="609">
        <v>17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435178</v>
      </c>
      <c r="S31" s="587"/>
      <c r="T31" s="587"/>
      <c r="U31" s="587"/>
      <c r="V31" s="587"/>
      <c r="W31" s="587"/>
      <c r="X31" s="587"/>
      <c r="Y31" s="588"/>
      <c r="Z31" s="639">
        <v>1.3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98.4</v>
      </c>
      <c r="BH31" s="605"/>
      <c r="BI31" s="605"/>
      <c r="BJ31" s="605"/>
      <c r="BK31" s="605"/>
      <c r="BL31" s="605"/>
      <c r="BM31" s="641">
        <v>94.7</v>
      </c>
      <c r="BN31" s="651"/>
      <c r="BO31" s="651"/>
      <c r="BP31" s="651"/>
      <c r="BQ31" s="615"/>
      <c r="BR31" s="650">
        <v>98.4</v>
      </c>
      <c r="BS31" s="605"/>
      <c r="BT31" s="605"/>
      <c r="BU31" s="605"/>
      <c r="BV31" s="605"/>
      <c r="BW31" s="605"/>
      <c r="BX31" s="641">
        <v>94.8</v>
      </c>
      <c r="BY31" s="651"/>
      <c r="BZ31" s="651"/>
      <c r="CA31" s="651"/>
      <c r="CB31" s="615"/>
      <c r="CD31" s="658"/>
      <c r="CE31" s="659"/>
      <c r="CF31" s="623" t="s">
        <v>295</v>
      </c>
      <c r="CG31" s="620"/>
      <c r="CH31" s="620"/>
      <c r="CI31" s="620"/>
      <c r="CJ31" s="620"/>
      <c r="CK31" s="620"/>
      <c r="CL31" s="620"/>
      <c r="CM31" s="620"/>
      <c r="CN31" s="620"/>
      <c r="CO31" s="620"/>
      <c r="CP31" s="620"/>
      <c r="CQ31" s="621"/>
      <c r="CR31" s="586">
        <v>449315</v>
      </c>
      <c r="CS31" s="605"/>
      <c r="CT31" s="605"/>
      <c r="CU31" s="605"/>
      <c r="CV31" s="605"/>
      <c r="CW31" s="605"/>
      <c r="CX31" s="605"/>
      <c r="CY31" s="606"/>
      <c r="CZ31" s="589">
        <v>1.3</v>
      </c>
      <c r="DA31" s="607"/>
      <c r="DB31" s="607"/>
      <c r="DC31" s="608"/>
      <c r="DD31" s="592">
        <v>449315</v>
      </c>
      <c r="DE31" s="605"/>
      <c r="DF31" s="605"/>
      <c r="DG31" s="605"/>
      <c r="DH31" s="605"/>
      <c r="DI31" s="605"/>
      <c r="DJ31" s="605"/>
      <c r="DK31" s="606"/>
      <c r="DL31" s="592">
        <v>449315</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1837306</v>
      </c>
      <c r="S32" s="587"/>
      <c r="T32" s="587"/>
      <c r="U32" s="587"/>
      <c r="V32" s="587"/>
      <c r="W32" s="587"/>
      <c r="X32" s="587"/>
      <c r="Y32" s="588"/>
      <c r="Z32" s="639">
        <v>5.4</v>
      </c>
      <c r="AA32" s="639"/>
      <c r="AB32" s="639"/>
      <c r="AC32" s="639"/>
      <c r="AD32" s="640">
        <v>106</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97.9</v>
      </c>
      <c r="BH32" s="571"/>
      <c r="BI32" s="571"/>
      <c r="BJ32" s="571"/>
      <c r="BK32" s="571"/>
      <c r="BL32" s="571"/>
      <c r="BM32" s="634">
        <v>89.4</v>
      </c>
      <c r="BN32" s="571"/>
      <c r="BO32" s="571"/>
      <c r="BP32" s="571"/>
      <c r="BQ32" s="628"/>
      <c r="BR32" s="649">
        <v>97.9</v>
      </c>
      <c r="BS32" s="571"/>
      <c r="BT32" s="571"/>
      <c r="BU32" s="571"/>
      <c r="BV32" s="571"/>
      <c r="BW32" s="571"/>
      <c r="BX32" s="634">
        <v>88.6</v>
      </c>
      <c r="BY32" s="571"/>
      <c r="BZ32" s="571"/>
      <c r="CA32" s="571"/>
      <c r="CB32" s="628"/>
      <c r="CD32" s="660"/>
      <c r="CE32" s="661"/>
      <c r="CF32" s="623" t="s">
        <v>298</v>
      </c>
      <c r="CG32" s="620"/>
      <c r="CH32" s="620"/>
      <c r="CI32" s="620"/>
      <c r="CJ32" s="620"/>
      <c r="CK32" s="620"/>
      <c r="CL32" s="620"/>
      <c r="CM32" s="620"/>
      <c r="CN32" s="620"/>
      <c r="CO32" s="620"/>
      <c r="CP32" s="620"/>
      <c r="CQ32" s="621"/>
      <c r="CR32" s="586">
        <v>24028</v>
      </c>
      <c r="CS32" s="587"/>
      <c r="CT32" s="587"/>
      <c r="CU32" s="587"/>
      <c r="CV32" s="587"/>
      <c r="CW32" s="587"/>
      <c r="CX32" s="587"/>
      <c r="CY32" s="588"/>
      <c r="CZ32" s="589">
        <v>0.1</v>
      </c>
      <c r="DA32" s="607"/>
      <c r="DB32" s="607"/>
      <c r="DC32" s="608"/>
      <c r="DD32" s="592">
        <v>24028</v>
      </c>
      <c r="DE32" s="587"/>
      <c r="DF32" s="587"/>
      <c r="DG32" s="587"/>
      <c r="DH32" s="587"/>
      <c r="DI32" s="587"/>
      <c r="DJ32" s="587"/>
      <c r="DK32" s="588"/>
      <c r="DL32" s="592">
        <v>24028</v>
      </c>
      <c r="DM32" s="587"/>
      <c r="DN32" s="587"/>
      <c r="DO32" s="587"/>
      <c r="DP32" s="587"/>
      <c r="DQ32" s="587"/>
      <c r="DR32" s="587"/>
      <c r="DS32" s="587"/>
      <c r="DT32" s="587"/>
      <c r="DU32" s="587"/>
      <c r="DV32" s="588"/>
      <c r="DW32" s="609">
        <v>0.1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2473395</v>
      </c>
      <c r="S33" s="587"/>
      <c r="T33" s="587"/>
      <c r="U33" s="587"/>
      <c r="V33" s="587"/>
      <c r="W33" s="587"/>
      <c r="X33" s="587"/>
      <c r="Y33" s="588"/>
      <c r="Z33" s="639">
        <v>7.3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17035256</v>
      </c>
      <c r="CS33" s="605"/>
      <c r="CT33" s="605"/>
      <c r="CU33" s="605"/>
      <c r="CV33" s="605"/>
      <c r="CW33" s="605"/>
      <c r="CX33" s="605"/>
      <c r="CY33" s="606"/>
      <c r="CZ33" s="589">
        <v>51</v>
      </c>
      <c r="DA33" s="607"/>
      <c r="DB33" s="607"/>
      <c r="DC33" s="608"/>
      <c r="DD33" s="592">
        <v>14006275</v>
      </c>
      <c r="DE33" s="605"/>
      <c r="DF33" s="605"/>
      <c r="DG33" s="605"/>
      <c r="DH33" s="605"/>
      <c r="DI33" s="605"/>
      <c r="DJ33" s="605"/>
      <c r="DK33" s="606"/>
      <c r="DL33" s="592">
        <v>8552962</v>
      </c>
      <c r="DM33" s="605"/>
      <c r="DN33" s="605"/>
      <c r="DO33" s="605"/>
      <c r="DP33" s="605"/>
      <c r="DQ33" s="605"/>
      <c r="DR33" s="605"/>
      <c r="DS33" s="605"/>
      <c r="DT33" s="605"/>
      <c r="DU33" s="605"/>
      <c r="DV33" s="606"/>
      <c r="DW33" s="609">
        <v>47.1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3399597</v>
      </c>
      <c r="CS34" s="587"/>
      <c r="CT34" s="587"/>
      <c r="CU34" s="587"/>
      <c r="CV34" s="587"/>
      <c r="CW34" s="587"/>
      <c r="CX34" s="587"/>
      <c r="CY34" s="588"/>
      <c r="CZ34" s="589">
        <v>10.199999999999999</v>
      </c>
      <c r="DA34" s="607"/>
      <c r="DB34" s="607"/>
      <c r="DC34" s="608"/>
      <c r="DD34" s="592">
        <v>3003638</v>
      </c>
      <c r="DE34" s="587"/>
      <c r="DF34" s="587"/>
      <c r="DG34" s="587"/>
      <c r="DH34" s="587"/>
      <c r="DI34" s="587"/>
      <c r="DJ34" s="587"/>
      <c r="DK34" s="588"/>
      <c r="DL34" s="592">
        <v>1226533</v>
      </c>
      <c r="DM34" s="587"/>
      <c r="DN34" s="587"/>
      <c r="DO34" s="587"/>
      <c r="DP34" s="587"/>
      <c r="DQ34" s="587"/>
      <c r="DR34" s="587"/>
      <c r="DS34" s="587"/>
      <c r="DT34" s="587"/>
      <c r="DU34" s="587"/>
      <c r="DV34" s="588"/>
      <c r="DW34" s="609">
        <v>6.8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1166395</v>
      </c>
      <c r="S35" s="587"/>
      <c r="T35" s="587"/>
      <c r="U35" s="587"/>
      <c r="V35" s="587"/>
      <c r="W35" s="587"/>
      <c r="X35" s="587"/>
      <c r="Y35" s="588"/>
      <c r="Z35" s="639">
        <v>3.5</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6417026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-762623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987678</v>
      </c>
      <c r="CS35" s="605"/>
      <c r="CT35" s="605"/>
      <c r="CU35" s="605"/>
      <c r="CV35" s="605"/>
      <c r="CW35" s="605"/>
      <c r="CX35" s="605"/>
      <c r="CY35" s="606"/>
      <c r="CZ35" s="589">
        <v>3</v>
      </c>
      <c r="DA35" s="607"/>
      <c r="DB35" s="607"/>
      <c r="DC35" s="608"/>
      <c r="DD35" s="592">
        <v>952950</v>
      </c>
      <c r="DE35" s="605"/>
      <c r="DF35" s="605"/>
      <c r="DG35" s="605"/>
      <c r="DH35" s="605"/>
      <c r="DI35" s="605"/>
      <c r="DJ35" s="605"/>
      <c r="DK35" s="606"/>
      <c r="DL35" s="592">
        <v>850443</v>
      </c>
      <c r="DM35" s="605"/>
      <c r="DN35" s="605"/>
      <c r="DO35" s="605"/>
      <c r="DP35" s="605"/>
      <c r="DQ35" s="605"/>
      <c r="DR35" s="605"/>
      <c r="DS35" s="605"/>
      <c r="DT35" s="605"/>
      <c r="DU35" s="605"/>
      <c r="DV35" s="606"/>
      <c r="DW35" s="609">
        <v>4.7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33760676</v>
      </c>
      <c r="S36" s="627"/>
      <c r="T36" s="627"/>
      <c r="U36" s="627"/>
      <c r="V36" s="627"/>
      <c r="W36" s="627"/>
      <c r="X36" s="627"/>
      <c r="Y36" s="630"/>
      <c r="Z36" s="631">
        <v>100</v>
      </c>
      <c r="AA36" s="631"/>
      <c r="AB36" s="631"/>
      <c r="AC36" s="631"/>
      <c r="AD36" s="632">
        <v>16990884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3497984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-893791</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6768186</v>
      </c>
      <c r="CS36" s="587"/>
      <c r="CT36" s="587"/>
      <c r="CU36" s="587"/>
      <c r="CV36" s="587"/>
      <c r="CW36" s="587"/>
      <c r="CX36" s="587"/>
      <c r="CY36" s="588"/>
      <c r="CZ36" s="589">
        <v>20.3</v>
      </c>
      <c r="DA36" s="607"/>
      <c r="DB36" s="607"/>
      <c r="DC36" s="608"/>
      <c r="DD36" s="592">
        <v>6248442</v>
      </c>
      <c r="DE36" s="587"/>
      <c r="DF36" s="587"/>
      <c r="DG36" s="587"/>
      <c r="DH36" s="587"/>
      <c r="DI36" s="587"/>
      <c r="DJ36" s="587"/>
      <c r="DK36" s="588"/>
      <c r="DL36" s="592">
        <v>4837047</v>
      </c>
      <c r="DM36" s="587"/>
      <c r="DN36" s="587"/>
      <c r="DO36" s="587"/>
      <c r="DP36" s="587"/>
      <c r="DQ36" s="587"/>
      <c r="DR36" s="587"/>
      <c r="DS36" s="587"/>
      <c r="DT36" s="587"/>
      <c r="DU36" s="587"/>
      <c r="DV36" s="588"/>
      <c r="DW36" s="609">
        <v>26.6</v>
      </c>
      <c r="DX36" s="610"/>
      <c r="DY36" s="610"/>
      <c r="DZ36" s="610"/>
      <c r="EA36" s="610"/>
      <c r="EB36" s="610"/>
      <c r="EC36" s="611"/>
    </row>
    <row r="37" spans="2:133" ht="11.25" customHeight="1">
      <c r="AQ37" s="612" t="s">
        <v>313</v>
      </c>
      <c r="AR37" s="613"/>
      <c r="AS37" s="613"/>
      <c r="AT37" s="613"/>
      <c r="AU37" s="613"/>
      <c r="AV37" s="613"/>
      <c r="AW37" s="613"/>
      <c r="AX37" s="613"/>
      <c r="AY37" s="614"/>
      <c r="AZ37" s="586">
        <v>646905</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10855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3611625</v>
      </c>
      <c r="CS37" s="605"/>
      <c r="CT37" s="605"/>
      <c r="CU37" s="605"/>
      <c r="CV37" s="605"/>
      <c r="CW37" s="605"/>
      <c r="CX37" s="605"/>
      <c r="CY37" s="606"/>
      <c r="CZ37" s="589">
        <v>10.8</v>
      </c>
      <c r="DA37" s="607"/>
      <c r="DB37" s="607"/>
      <c r="DC37" s="608"/>
      <c r="DD37" s="592">
        <v>3323707</v>
      </c>
      <c r="DE37" s="605"/>
      <c r="DF37" s="605"/>
      <c r="DG37" s="605"/>
      <c r="DH37" s="605"/>
      <c r="DI37" s="605"/>
      <c r="DJ37" s="605"/>
      <c r="DK37" s="606"/>
      <c r="DL37" s="592">
        <v>3140289</v>
      </c>
      <c r="DM37" s="605"/>
      <c r="DN37" s="605"/>
      <c r="DO37" s="605"/>
      <c r="DP37" s="605"/>
      <c r="DQ37" s="605"/>
      <c r="DR37" s="605"/>
      <c r="DS37" s="605"/>
      <c r="DT37" s="605"/>
      <c r="DU37" s="605"/>
      <c r="DV37" s="606"/>
      <c r="DW37" s="609">
        <v>17.3</v>
      </c>
      <c r="DX37" s="610"/>
      <c r="DY37" s="610"/>
      <c r="DZ37" s="610"/>
      <c r="EA37" s="610"/>
      <c r="EB37" s="610"/>
      <c r="EC37" s="611"/>
    </row>
    <row r="38" spans="2:133" ht="11.25" customHeight="1">
      <c r="AQ38" s="612" t="s">
        <v>316</v>
      </c>
      <c r="AR38" s="613"/>
      <c r="AS38" s="613"/>
      <c r="AT38" s="613"/>
      <c r="AU38" s="613"/>
      <c r="AV38" s="613"/>
      <c r="AW38" s="613"/>
      <c r="AX38" s="613"/>
      <c r="AY38" s="614"/>
      <c r="AZ38" s="586">
        <v>217088</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18275</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2701954</v>
      </c>
      <c r="CS38" s="587"/>
      <c r="CT38" s="587"/>
      <c r="CU38" s="587"/>
      <c r="CV38" s="587"/>
      <c r="CW38" s="587"/>
      <c r="CX38" s="587"/>
      <c r="CY38" s="588"/>
      <c r="CZ38" s="589">
        <v>8.1</v>
      </c>
      <c r="DA38" s="607"/>
      <c r="DB38" s="607"/>
      <c r="DC38" s="608"/>
      <c r="DD38" s="592">
        <v>2343503</v>
      </c>
      <c r="DE38" s="587"/>
      <c r="DF38" s="587"/>
      <c r="DG38" s="587"/>
      <c r="DH38" s="587"/>
      <c r="DI38" s="587"/>
      <c r="DJ38" s="587"/>
      <c r="DK38" s="588"/>
      <c r="DL38" s="592">
        <v>1638939</v>
      </c>
      <c r="DM38" s="587"/>
      <c r="DN38" s="587"/>
      <c r="DO38" s="587"/>
      <c r="DP38" s="587"/>
      <c r="DQ38" s="587"/>
      <c r="DR38" s="587"/>
      <c r="DS38" s="587"/>
      <c r="DT38" s="587"/>
      <c r="DU38" s="587"/>
      <c r="DV38" s="588"/>
      <c r="DW38" s="609">
        <v>9</v>
      </c>
      <c r="DX38" s="610"/>
      <c r="DY38" s="610"/>
      <c r="DZ38" s="610"/>
      <c r="EA38" s="610"/>
      <c r="EB38" s="610"/>
      <c r="EC38" s="611"/>
    </row>
    <row r="39" spans="2:133" ht="11.25" customHeight="1">
      <c r="AQ39" s="612" t="s">
        <v>319</v>
      </c>
      <c r="AR39" s="613"/>
      <c r="AS39" s="613"/>
      <c r="AT39" s="613"/>
      <c r="AU39" s="613"/>
      <c r="AV39" s="613"/>
      <c r="AW39" s="613"/>
      <c r="AX39" s="613"/>
      <c r="AY39" s="614"/>
      <c r="AZ39" s="586">
        <v>77011</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88</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1520181</v>
      </c>
      <c r="CS39" s="605"/>
      <c r="CT39" s="605"/>
      <c r="CU39" s="605"/>
      <c r="CV39" s="605"/>
      <c r="CW39" s="605"/>
      <c r="CX39" s="605"/>
      <c r="CY39" s="606"/>
      <c r="CZ39" s="589">
        <v>4.5</v>
      </c>
      <c r="DA39" s="607"/>
      <c r="DB39" s="607"/>
      <c r="DC39" s="608"/>
      <c r="DD39" s="592">
        <v>1456442</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542338</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103</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1657660</v>
      </c>
      <c r="CS40" s="587"/>
      <c r="CT40" s="587"/>
      <c r="CU40" s="587"/>
      <c r="CV40" s="587"/>
      <c r="CW40" s="587"/>
      <c r="CX40" s="587"/>
      <c r="CY40" s="588"/>
      <c r="CZ40" s="589">
        <v>5</v>
      </c>
      <c r="DA40" s="607"/>
      <c r="DB40" s="607"/>
      <c r="DC40" s="608"/>
      <c r="DD40" s="592">
        <v>1300</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1435700</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2619594</v>
      </c>
      <c r="CS42" s="587"/>
      <c r="CT42" s="587"/>
      <c r="CU42" s="587"/>
      <c r="CV42" s="587"/>
      <c r="CW42" s="587"/>
      <c r="CX42" s="587"/>
      <c r="CY42" s="588"/>
      <c r="CZ42" s="589">
        <v>7.8</v>
      </c>
      <c r="DA42" s="590"/>
      <c r="DB42" s="590"/>
      <c r="DC42" s="591"/>
      <c r="DD42" s="592">
        <v>600540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85355</v>
      </c>
      <c r="CS43" s="605"/>
      <c r="CT43" s="605"/>
      <c r="CU43" s="605"/>
      <c r="CV43" s="605"/>
      <c r="CW43" s="605"/>
      <c r="CX43" s="605"/>
      <c r="CY43" s="606"/>
      <c r="CZ43" s="589">
        <v>0.3</v>
      </c>
      <c r="DA43" s="607"/>
      <c r="DB43" s="607"/>
      <c r="DC43" s="608"/>
      <c r="DD43" s="592">
        <v>85355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2619594</v>
      </c>
      <c r="CS44" s="587"/>
      <c r="CT44" s="587"/>
      <c r="CU44" s="587"/>
      <c r="CV44" s="587"/>
      <c r="CW44" s="587"/>
      <c r="CX44" s="587"/>
      <c r="CY44" s="588"/>
      <c r="CZ44" s="589">
        <v>7.8</v>
      </c>
      <c r="DA44" s="590"/>
      <c r="DB44" s="590"/>
      <c r="DC44" s="591"/>
      <c r="DD44" s="592">
        <v>600540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1310422</v>
      </c>
      <c r="CS45" s="605"/>
      <c r="CT45" s="605"/>
      <c r="CU45" s="605"/>
      <c r="CV45" s="605"/>
      <c r="CW45" s="605"/>
      <c r="CX45" s="605"/>
      <c r="CY45" s="606"/>
      <c r="CZ45" s="589">
        <v>3.9</v>
      </c>
      <c r="DA45" s="607"/>
      <c r="DB45" s="607"/>
      <c r="DC45" s="608"/>
      <c r="DD45" s="592">
        <v>40500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1263027</v>
      </c>
      <c r="CS46" s="587"/>
      <c r="CT46" s="587"/>
      <c r="CU46" s="587"/>
      <c r="CV46" s="587"/>
      <c r="CW46" s="587"/>
      <c r="CX46" s="587"/>
      <c r="CY46" s="588"/>
      <c r="CZ46" s="589">
        <v>3.8</v>
      </c>
      <c r="DA46" s="590"/>
      <c r="DB46" s="590"/>
      <c r="DC46" s="591"/>
      <c r="DD46" s="592">
        <v>557995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323</v>
      </c>
      <c r="CS47" s="605"/>
      <c r="CT47" s="605"/>
      <c r="CU47" s="605"/>
      <c r="CV47" s="605"/>
      <c r="CW47" s="605"/>
      <c r="CX47" s="605"/>
      <c r="CY47" s="606"/>
      <c r="CZ47" s="589" t="s">
        <v>323</v>
      </c>
      <c r="DA47" s="607"/>
      <c r="DB47" s="607"/>
      <c r="DC47" s="608"/>
      <c r="DD47" s="592" t="s">
        <v>323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33418695</v>
      </c>
      <c r="CS49" s="571"/>
      <c r="CT49" s="571"/>
      <c r="CU49" s="571"/>
      <c r="CV49" s="571"/>
      <c r="CW49" s="571"/>
      <c r="CX49" s="571"/>
      <c r="CY49" s="572"/>
      <c r="CZ49" s="573">
        <v>100</v>
      </c>
      <c r="DA49" s="574"/>
      <c r="DB49" s="574"/>
      <c r="DC49" s="575"/>
      <c r="DD49" s="576">
        <v>23770128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34325</v>
      </c>
      <c r="R7" s="1099"/>
      <c r="S7" s="1099"/>
      <c r="T7" s="1099"/>
      <c r="U7" s="1099"/>
      <c r="V7" s="1099">
        <v>33983</v>
      </c>
      <c r="W7" s="1099"/>
      <c r="X7" s="1099"/>
      <c r="Y7" s="1099"/>
      <c r="Z7" s="1099"/>
      <c r="AA7" s="1099">
        <v>342</v>
      </c>
      <c r="AB7" s="1099"/>
      <c r="AC7" s="1099"/>
      <c r="AD7" s="1099"/>
      <c r="AE7" s="1100"/>
      <c r="AF7" s="1101">
        <v>319</v>
      </c>
      <c r="AG7" s="1102"/>
      <c r="AH7" s="1102"/>
      <c r="AI7" s="1102"/>
      <c r="AJ7" s="1103"/>
      <c r="AK7" s="1085">
        <v>609</v>
      </c>
      <c r="AL7" s="1086"/>
      <c r="AM7" s="1086"/>
      <c r="AN7" s="1086"/>
      <c r="AO7" s="1086"/>
      <c r="AP7" s="1086">
        <v>37403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556</v>
      </c>
      <c r="BT7" s="1090"/>
      <c r="BU7" s="1090"/>
      <c r="BV7" s="1090"/>
      <c r="BW7" s="1090"/>
      <c r="BX7" s="1090"/>
      <c r="BY7" s="1090"/>
      <c r="BZ7" s="1090"/>
      <c r="CA7" s="1090"/>
      <c r="CB7" s="1090"/>
      <c r="CC7" s="1090"/>
      <c r="CD7" s="1090"/>
      <c r="CE7" s="1090"/>
      <c r="CF7" s="1090"/>
      <c r="CG7" s="1091"/>
      <c r="CH7" s="1082">
        <v>-1</v>
      </c>
      <c r="CI7" s="1083"/>
      <c r="CJ7" s="1083"/>
      <c r="CK7" s="1083"/>
      <c r="CL7" s="1084"/>
      <c r="CM7" s="1082">
        <v>17</v>
      </c>
      <c r="CN7" s="1083"/>
      <c r="CO7" s="1083"/>
      <c r="CP7" s="1083"/>
      <c r="CQ7" s="1084"/>
      <c r="CR7" s="1082">
        <v>10</v>
      </c>
      <c r="CS7" s="1083"/>
      <c r="CT7" s="1083"/>
      <c r="CU7" s="1083"/>
      <c r="CV7" s="1084"/>
      <c r="CW7" s="1082">
        <v>0</v>
      </c>
      <c r="CX7" s="1083"/>
      <c r="CY7" s="1083"/>
      <c r="CZ7" s="1083"/>
      <c r="DA7" s="1084"/>
      <c r="DB7" s="1082" t="s">
        <v>560</v>
      </c>
      <c r="DC7" s="1083"/>
      <c r="DD7" s="1083"/>
      <c r="DE7" s="1083"/>
      <c r="DF7" s="1084"/>
      <c r="DG7" s="1082" t="s">
        <v>560</v>
      </c>
      <c r="DH7" s="1083"/>
      <c r="DI7" s="1083"/>
      <c r="DJ7" s="1083"/>
      <c r="DK7" s="1084"/>
      <c r="DL7" s="1082" t="s">
        <v>560</v>
      </c>
      <c r="DM7" s="1083"/>
      <c r="DN7" s="1083"/>
      <c r="DO7" s="1083"/>
      <c r="DP7" s="1084"/>
      <c r="DQ7" s="1082" t="s">
        <v>564</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7</v>
      </c>
      <c r="R8" s="1038"/>
      <c r="S8" s="1038"/>
      <c r="T8" s="1038"/>
      <c r="U8" s="1038"/>
      <c r="V8" s="1038">
        <v>7</v>
      </c>
      <c r="W8" s="1038"/>
      <c r="X8" s="1038"/>
      <c r="Y8" s="1038"/>
      <c r="Z8" s="1038"/>
      <c r="AA8" s="1038" t="s">
        <v>540</v>
      </c>
      <c r="AB8" s="1038"/>
      <c r="AC8" s="1038"/>
      <c r="AD8" s="1038"/>
      <c r="AE8" s="1039"/>
      <c r="AF8" s="1013" t="s">
        <v>112</v>
      </c>
      <c r="AG8" s="1014"/>
      <c r="AH8" s="1014"/>
      <c r="AI8" s="1014"/>
      <c r="AJ8" s="1015"/>
      <c r="AK8" s="1080">
        <v>7</v>
      </c>
      <c r="AL8" s="1081"/>
      <c r="AM8" s="1081"/>
      <c r="AN8" s="1081"/>
      <c r="AO8" s="1081"/>
      <c r="AP8" s="1081">
        <v>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557</v>
      </c>
      <c r="BT8" s="1009"/>
      <c r="BU8" s="1009"/>
      <c r="BV8" s="1009"/>
      <c r="BW8" s="1009"/>
      <c r="BX8" s="1009"/>
      <c r="BY8" s="1009"/>
      <c r="BZ8" s="1009"/>
      <c r="CA8" s="1009"/>
      <c r="CB8" s="1009"/>
      <c r="CC8" s="1009"/>
      <c r="CD8" s="1009"/>
      <c r="CE8" s="1009"/>
      <c r="CF8" s="1009"/>
      <c r="CG8" s="1010"/>
      <c r="CH8" s="983">
        <v>-2</v>
      </c>
      <c r="CI8" s="984"/>
      <c r="CJ8" s="984"/>
      <c r="CK8" s="984"/>
      <c r="CL8" s="985"/>
      <c r="CM8" s="983">
        <v>-36</v>
      </c>
      <c r="CN8" s="984"/>
      <c r="CO8" s="984"/>
      <c r="CP8" s="984"/>
      <c r="CQ8" s="985"/>
      <c r="CR8" s="983">
        <v>11</v>
      </c>
      <c r="CS8" s="984"/>
      <c r="CT8" s="984"/>
      <c r="CU8" s="984"/>
      <c r="CV8" s="985"/>
      <c r="CW8" s="983">
        <v>11</v>
      </c>
      <c r="CX8" s="984"/>
      <c r="CY8" s="984"/>
      <c r="CZ8" s="984"/>
      <c r="DA8" s="985"/>
      <c r="DB8" s="983" t="s">
        <v>561</v>
      </c>
      <c r="DC8" s="984"/>
      <c r="DD8" s="984"/>
      <c r="DE8" s="984"/>
      <c r="DF8" s="985"/>
      <c r="DG8" s="983" t="s">
        <v>560</v>
      </c>
      <c r="DH8" s="984"/>
      <c r="DI8" s="984"/>
      <c r="DJ8" s="984"/>
      <c r="DK8" s="985"/>
      <c r="DL8" s="983" t="s">
        <v>561</v>
      </c>
      <c r="DM8" s="984"/>
      <c r="DN8" s="984"/>
      <c r="DO8" s="984"/>
      <c r="DP8" s="985"/>
      <c r="DQ8" s="983" t="s">
        <v>560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558</v>
      </c>
      <c r="BT9" s="1009"/>
      <c r="BU9" s="1009"/>
      <c r="BV9" s="1009"/>
      <c r="BW9" s="1009"/>
      <c r="BX9" s="1009"/>
      <c r="BY9" s="1009"/>
      <c r="BZ9" s="1009"/>
      <c r="CA9" s="1009"/>
      <c r="CB9" s="1009"/>
      <c r="CC9" s="1009"/>
      <c r="CD9" s="1009"/>
      <c r="CE9" s="1009"/>
      <c r="CF9" s="1009"/>
      <c r="CG9" s="1010"/>
      <c r="CH9" s="983">
        <v>-152</v>
      </c>
      <c r="CI9" s="984"/>
      <c r="CJ9" s="984"/>
      <c r="CK9" s="984"/>
      <c r="CL9" s="985"/>
      <c r="CM9" s="983">
        <v>53</v>
      </c>
      <c r="CN9" s="984"/>
      <c r="CO9" s="984"/>
      <c r="CP9" s="984"/>
      <c r="CQ9" s="985"/>
      <c r="CR9" s="983">
        <v>3</v>
      </c>
      <c r="CS9" s="984"/>
      <c r="CT9" s="984"/>
      <c r="CU9" s="984"/>
      <c r="CV9" s="985"/>
      <c r="CW9" s="983">
        <v>42</v>
      </c>
      <c r="CX9" s="984"/>
      <c r="CY9" s="984"/>
      <c r="CZ9" s="984"/>
      <c r="DA9" s="985"/>
      <c r="DB9" s="983" t="s">
        <v>561</v>
      </c>
      <c r="DC9" s="984"/>
      <c r="DD9" s="984"/>
      <c r="DE9" s="984"/>
      <c r="DF9" s="985"/>
      <c r="DG9" s="983" t="s">
        <v>562</v>
      </c>
      <c r="DH9" s="984"/>
      <c r="DI9" s="984"/>
      <c r="DJ9" s="984"/>
      <c r="DK9" s="985"/>
      <c r="DL9" s="983" t="s">
        <v>560</v>
      </c>
      <c r="DM9" s="984"/>
      <c r="DN9" s="984"/>
      <c r="DO9" s="984"/>
      <c r="DP9" s="985"/>
      <c r="DQ9" s="983" t="s">
        <v>560</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559</v>
      </c>
      <c r="BT10" s="1009"/>
      <c r="BU10" s="1009"/>
      <c r="BV10" s="1009"/>
      <c r="BW10" s="1009"/>
      <c r="BX10" s="1009"/>
      <c r="BY10" s="1009"/>
      <c r="BZ10" s="1009"/>
      <c r="CA10" s="1009"/>
      <c r="CB10" s="1009"/>
      <c r="CC10" s="1009"/>
      <c r="CD10" s="1009"/>
      <c r="CE10" s="1009"/>
      <c r="CF10" s="1009"/>
      <c r="CG10" s="1010"/>
      <c r="CH10" s="983">
        <v>-2</v>
      </c>
      <c r="CI10" s="984"/>
      <c r="CJ10" s="984"/>
      <c r="CK10" s="984"/>
      <c r="CL10" s="985"/>
      <c r="CM10" s="983">
        <v>56</v>
      </c>
      <c r="CN10" s="984"/>
      <c r="CO10" s="984"/>
      <c r="CP10" s="984"/>
      <c r="CQ10" s="985"/>
      <c r="CR10" s="983">
        <v>3</v>
      </c>
      <c r="CS10" s="984"/>
      <c r="CT10" s="984"/>
      <c r="CU10" s="984"/>
      <c r="CV10" s="985"/>
      <c r="CW10" s="983">
        <v>10</v>
      </c>
      <c r="CX10" s="984"/>
      <c r="CY10" s="984"/>
      <c r="CZ10" s="984"/>
      <c r="DA10" s="985"/>
      <c r="DB10" s="983" t="s">
        <v>561</v>
      </c>
      <c r="DC10" s="984"/>
      <c r="DD10" s="984"/>
      <c r="DE10" s="984"/>
      <c r="DF10" s="985"/>
      <c r="DG10" s="983" t="s">
        <v>563</v>
      </c>
      <c r="DH10" s="984"/>
      <c r="DI10" s="984"/>
      <c r="DJ10" s="984"/>
      <c r="DK10" s="985"/>
      <c r="DL10" s="983" t="s">
        <v>560</v>
      </c>
      <c r="DM10" s="984"/>
      <c r="DN10" s="984"/>
      <c r="DO10" s="984"/>
      <c r="DP10" s="985"/>
      <c r="DQ10" s="983" t="s">
        <v>560</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33761</v>
      </c>
      <c r="R23" s="1063"/>
      <c r="S23" s="1063"/>
      <c r="T23" s="1063"/>
      <c r="U23" s="1063"/>
      <c r="V23" s="1063">
        <v>33419</v>
      </c>
      <c r="W23" s="1063"/>
      <c r="X23" s="1063"/>
      <c r="Y23" s="1063"/>
      <c r="Z23" s="1063"/>
      <c r="AA23" s="1063">
        <v>342</v>
      </c>
      <c r="AB23" s="1063"/>
      <c r="AC23" s="1063"/>
      <c r="AD23" s="1063"/>
      <c r="AE23" s="1064"/>
      <c r="AF23" s="1065">
        <v>319</v>
      </c>
      <c r="AG23" s="1063"/>
      <c r="AH23" s="1063"/>
      <c r="AI23" s="1063"/>
      <c r="AJ23" s="1066"/>
      <c r="AK23" s="1067"/>
      <c r="AL23" s="1068"/>
      <c r="AM23" s="1068"/>
      <c r="AN23" s="1068"/>
      <c r="AO23" s="1068"/>
      <c r="AP23" s="1063">
        <v>37407</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7037</v>
      </c>
      <c r="R28" s="1048"/>
      <c r="S28" s="1048"/>
      <c r="T28" s="1048"/>
      <c r="U28" s="1048"/>
      <c r="V28" s="1048">
        <v>7799</v>
      </c>
      <c r="W28" s="1048"/>
      <c r="X28" s="1048"/>
      <c r="Y28" s="1048"/>
      <c r="Z28" s="1048"/>
      <c r="AA28" s="1048">
        <v>-763</v>
      </c>
      <c r="AB28" s="1048"/>
      <c r="AC28" s="1048"/>
      <c r="AD28" s="1048"/>
      <c r="AE28" s="1049"/>
      <c r="AF28" s="1050">
        <v>-763</v>
      </c>
      <c r="AG28" s="1048"/>
      <c r="AH28" s="1048"/>
      <c r="AI28" s="1048"/>
      <c r="AJ28" s="1051"/>
      <c r="AK28" s="1052">
        <v>542</v>
      </c>
      <c r="AL28" s="1040"/>
      <c r="AM28" s="1040"/>
      <c r="AN28" s="1040"/>
      <c r="AO28" s="1040"/>
      <c r="AP28" s="1040" t="s">
        <v>542</v>
      </c>
      <c r="AQ28" s="1040"/>
      <c r="AR28" s="1040"/>
      <c r="AS28" s="1040"/>
      <c r="AT28" s="1040"/>
      <c r="AU28" s="1040" t="s">
        <v>542</v>
      </c>
      <c r="AV28" s="1040"/>
      <c r="AW28" s="1040"/>
      <c r="AX28" s="1040"/>
      <c r="AY28" s="1040"/>
      <c r="AZ28" s="1041" t="s">
        <v>542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5598</v>
      </c>
      <c r="R29" s="1038"/>
      <c r="S29" s="1038"/>
      <c r="T29" s="1038"/>
      <c r="U29" s="1038"/>
      <c r="V29" s="1038">
        <v>5565</v>
      </c>
      <c r="W29" s="1038"/>
      <c r="X29" s="1038"/>
      <c r="Y29" s="1038"/>
      <c r="Z29" s="1038"/>
      <c r="AA29" s="1038">
        <v>34</v>
      </c>
      <c r="AB29" s="1038"/>
      <c r="AC29" s="1038"/>
      <c r="AD29" s="1038"/>
      <c r="AE29" s="1039"/>
      <c r="AF29" s="1013">
        <v>34</v>
      </c>
      <c r="AG29" s="1014"/>
      <c r="AH29" s="1014"/>
      <c r="AI29" s="1014"/>
      <c r="AJ29" s="1015"/>
      <c r="AK29" s="974">
        <v>810</v>
      </c>
      <c r="AL29" s="965"/>
      <c r="AM29" s="965"/>
      <c r="AN29" s="965"/>
      <c r="AO29" s="965"/>
      <c r="AP29" s="965" t="s">
        <v>542</v>
      </c>
      <c r="AQ29" s="965"/>
      <c r="AR29" s="965"/>
      <c r="AS29" s="965"/>
      <c r="AT29" s="965"/>
      <c r="AU29" s="965" t="s">
        <v>543</v>
      </c>
      <c r="AV29" s="965"/>
      <c r="AW29" s="965"/>
      <c r="AX29" s="965"/>
      <c r="AY29" s="965"/>
      <c r="AZ29" s="1036" t="s">
        <v>542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476</v>
      </c>
      <c r="R30" s="1038"/>
      <c r="S30" s="1038"/>
      <c r="T30" s="1038"/>
      <c r="U30" s="1038"/>
      <c r="V30" s="1038">
        <v>470</v>
      </c>
      <c r="W30" s="1038"/>
      <c r="X30" s="1038"/>
      <c r="Y30" s="1038"/>
      <c r="Z30" s="1038"/>
      <c r="AA30" s="1038">
        <v>6</v>
      </c>
      <c r="AB30" s="1038"/>
      <c r="AC30" s="1038"/>
      <c r="AD30" s="1038"/>
      <c r="AE30" s="1039"/>
      <c r="AF30" s="1013">
        <v>6</v>
      </c>
      <c r="AG30" s="1014"/>
      <c r="AH30" s="1014"/>
      <c r="AI30" s="1014"/>
      <c r="AJ30" s="1015"/>
      <c r="AK30" s="974">
        <v>166</v>
      </c>
      <c r="AL30" s="965"/>
      <c r="AM30" s="965"/>
      <c r="AN30" s="965"/>
      <c r="AO30" s="965"/>
      <c r="AP30" s="965" t="s">
        <v>543</v>
      </c>
      <c r="AQ30" s="965"/>
      <c r="AR30" s="965"/>
      <c r="AS30" s="965"/>
      <c r="AT30" s="965"/>
      <c r="AU30" s="965" t="s">
        <v>543</v>
      </c>
      <c r="AV30" s="965"/>
      <c r="AW30" s="965"/>
      <c r="AX30" s="965"/>
      <c r="AY30" s="965"/>
      <c r="AZ30" s="1036" t="s">
        <v>542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1492</v>
      </c>
      <c r="R31" s="1038"/>
      <c r="S31" s="1038"/>
      <c r="T31" s="1038"/>
      <c r="U31" s="1038"/>
      <c r="V31" s="1038">
        <v>1458</v>
      </c>
      <c r="W31" s="1038"/>
      <c r="X31" s="1038"/>
      <c r="Y31" s="1038"/>
      <c r="Z31" s="1038"/>
      <c r="AA31" s="1038">
        <v>34</v>
      </c>
      <c r="AB31" s="1038"/>
      <c r="AC31" s="1038"/>
      <c r="AD31" s="1038"/>
      <c r="AE31" s="1039"/>
      <c r="AF31" s="1013">
        <v>980</v>
      </c>
      <c r="AG31" s="1014"/>
      <c r="AH31" s="1014"/>
      <c r="AI31" s="1014"/>
      <c r="AJ31" s="1015"/>
      <c r="AK31" s="974">
        <v>217</v>
      </c>
      <c r="AL31" s="965"/>
      <c r="AM31" s="965"/>
      <c r="AN31" s="965"/>
      <c r="AO31" s="965"/>
      <c r="AP31" s="965">
        <v>11633</v>
      </c>
      <c r="AQ31" s="965"/>
      <c r="AR31" s="965"/>
      <c r="AS31" s="965"/>
      <c r="AT31" s="965"/>
      <c r="AU31" s="965">
        <v>2082</v>
      </c>
      <c r="AV31" s="965"/>
      <c r="AW31" s="965"/>
      <c r="AX31" s="965"/>
      <c r="AY31" s="965"/>
      <c r="AZ31" s="1036" t="s">
        <v>541</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1428</v>
      </c>
      <c r="R32" s="1038"/>
      <c r="S32" s="1038"/>
      <c r="T32" s="1038"/>
      <c r="U32" s="1038"/>
      <c r="V32" s="1038">
        <v>1428</v>
      </c>
      <c r="W32" s="1038"/>
      <c r="X32" s="1038"/>
      <c r="Y32" s="1038"/>
      <c r="Z32" s="1038"/>
      <c r="AA32" s="1038">
        <v>0</v>
      </c>
      <c r="AB32" s="1038"/>
      <c r="AC32" s="1038"/>
      <c r="AD32" s="1038"/>
      <c r="AE32" s="1039"/>
      <c r="AF32" s="1013">
        <v>0</v>
      </c>
      <c r="AG32" s="1014"/>
      <c r="AH32" s="1014"/>
      <c r="AI32" s="1014"/>
      <c r="AJ32" s="1015"/>
      <c r="AK32" s="974">
        <v>647</v>
      </c>
      <c r="AL32" s="965"/>
      <c r="AM32" s="965"/>
      <c r="AN32" s="965"/>
      <c r="AO32" s="965"/>
      <c r="AP32" s="965">
        <v>10784</v>
      </c>
      <c r="AQ32" s="965"/>
      <c r="AR32" s="965"/>
      <c r="AS32" s="965"/>
      <c r="AT32" s="965"/>
      <c r="AU32" s="965">
        <v>10687</v>
      </c>
      <c r="AV32" s="965"/>
      <c r="AW32" s="965"/>
      <c r="AX32" s="965"/>
      <c r="AY32" s="965"/>
      <c r="AZ32" s="1036" t="s">
        <v>541</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13</v>
      </c>
      <c r="R33" s="1038"/>
      <c r="S33" s="1038"/>
      <c r="T33" s="1038"/>
      <c r="U33" s="1038"/>
      <c r="V33" s="1038">
        <v>12</v>
      </c>
      <c r="W33" s="1038"/>
      <c r="X33" s="1038"/>
      <c r="Y33" s="1038"/>
      <c r="Z33" s="1038"/>
      <c r="AA33" s="1038">
        <v>1</v>
      </c>
      <c r="AB33" s="1038"/>
      <c r="AC33" s="1038"/>
      <c r="AD33" s="1038"/>
      <c r="AE33" s="1039"/>
      <c r="AF33" s="1013">
        <v>1</v>
      </c>
      <c r="AG33" s="1014"/>
      <c r="AH33" s="1014"/>
      <c r="AI33" s="1014"/>
      <c r="AJ33" s="1015"/>
      <c r="AK33" s="974" t="s">
        <v>541</v>
      </c>
      <c r="AL33" s="965"/>
      <c r="AM33" s="965"/>
      <c r="AN33" s="965"/>
      <c r="AO33" s="965"/>
      <c r="AP33" s="965" t="s">
        <v>542</v>
      </c>
      <c r="AQ33" s="965"/>
      <c r="AR33" s="965"/>
      <c r="AS33" s="965"/>
      <c r="AT33" s="965"/>
      <c r="AU33" s="965" t="s">
        <v>542</v>
      </c>
      <c r="AV33" s="965"/>
      <c r="AW33" s="965"/>
      <c r="AX33" s="965"/>
      <c r="AY33" s="965"/>
      <c r="AZ33" s="1036" t="s">
        <v>541</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258</v>
      </c>
      <c r="AG63" s="953"/>
      <c r="AH63" s="953"/>
      <c r="AI63" s="953"/>
      <c r="AJ63" s="1024"/>
      <c r="AK63" s="1025"/>
      <c r="AL63" s="957"/>
      <c r="AM63" s="957"/>
      <c r="AN63" s="957"/>
      <c r="AO63" s="957"/>
      <c r="AP63" s="953">
        <v>22417</v>
      </c>
      <c r="AQ63" s="953"/>
      <c r="AR63" s="953"/>
      <c r="AS63" s="953"/>
      <c r="AT63" s="953"/>
      <c r="AU63" s="953">
        <v>12769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544</v>
      </c>
      <c r="C68" s="980"/>
      <c r="D68" s="980"/>
      <c r="E68" s="980"/>
      <c r="F68" s="980"/>
      <c r="G68" s="980"/>
      <c r="H68" s="980"/>
      <c r="I68" s="980"/>
      <c r="J68" s="980"/>
      <c r="K68" s="980"/>
      <c r="L68" s="980"/>
      <c r="M68" s="980"/>
      <c r="N68" s="980"/>
      <c r="O68" s="980"/>
      <c r="P68" s="981"/>
      <c r="Q68" s="982">
        <v>12132</v>
      </c>
      <c r="R68" s="976"/>
      <c r="S68" s="976"/>
      <c r="T68" s="976"/>
      <c r="U68" s="976"/>
      <c r="V68" s="976">
        <v>12188</v>
      </c>
      <c r="W68" s="976"/>
      <c r="X68" s="976"/>
      <c r="Y68" s="976"/>
      <c r="Z68" s="976"/>
      <c r="AA68" s="976">
        <v>-56</v>
      </c>
      <c r="AB68" s="976"/>
      <c r="AC68" s="976"/>
      <c r="AD68" s="976"/>
      <c r="AE68" s="976"/>
      <c r="AF68" s="976">
        <v>-687</v>
      </c>
      <c r="AG68" s="976"/>
      <c r="AH68" s="976"/>
      <c r="AI68" s="976"/>
      <c r="AJ68" s="976"/>
      <c r="AK68" s="976">
        <v>2781</v>
      </c>
      <c r="AL68" s="976"/>
      <c r="AM68" s="976"/>
      <c r="AN68" s="976"/>
      <c r="AO68" s="976"/>
      <c r="AP68" s="976">
        <v>7480</v>
      </c>
      <c r="AQ68" s="976"/>
      <c r="AR68" s="976"/>
      <c r="AS68" s="976"/>
      <c r="AT68" s="976"/>
      <c r="AU68" s="976">
        <v>4681</v>
      </c>
      <c r="AV68" s="976"/>
      <c r="AW68" s="976"/>
      <c r="AX68" s="976"/>
      <c r="AY68" s="976"/>
      <c r="AZ68" s="977" t="s">
        <v>552</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545</v>
      </c>
      <c r="C69" s="969"/>
      <c r="D69" s="969"/>
      <c r="E69" s="969"/>
      <c r="F69" s="969"/>
      <c r="G69" s="969"/>
      <c r="H69" s="969"/>
      <c r="I69" s="969"/>
      <c r="J69" s="969"/>
      <c r="K69" s="969"/>
      <c r="L69" s="969"/>
      <c r="M69" s="969"/>
      <c r="N69" s="969"/>
      <c r="O69" s="969"/>
      <c r="P69" s="970"/>
      <c r="Q69" s="971">
        <v>6199</v>
      </c>
      <c r="R69" s="965"/>
      <c r="S69" s="965"/>
      <c r="T69" s="965"/>
      <c r="U69" s="965"/>
      <c r="V69" s="965">
        <v>6178</v>
      </c>
      <c r="W69" s="965"/>
      <c r="X69" s="965"/>
      <c r="Y69" s="965"/>
      <c r="Z69" s="965"/>
      <c r="AA69" s="965">
        <v>21</v>
      </c>
      <c r="AB69" s="965"/>
      <c r="AC69" s="965"/>
      <c r="AD69" s="965"/>
      <c r="AE69" s="965"/>
      <c r="AF69" s="965">
        <v>21</v>
      </c>
      <c r="AG69" s="965"/>
      <c r="AH69" s="965"/>
      <c r="AI69" s="965"/>
      <c r="AJ69" s="965"/>
      <c r="AK69" s="965">
        <v>45</v>
      </c>
      <c r="AL69" s="965"/>
      <c r="AM69" s="965"/>
      <c r="AN69" s="965"/>
      <c r="AO69" s="965"/>
      <c r="AP69" s="965">
        <v>4706</v>
      </c>
      <c r="AQ69" s="965"/>
      <c r="AR69" s="965"/>
      <c r="AS69" s="965"/>
      <c r="AT69" s="965"/>
      <c r="AU69" s="965">
        <v>3126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546</v>
      </c>
      <c r="C70" s="969"/>
      <c r="D70" s="969"/>
      <c r="E70" s="969"/>
      <c r="F70" s="969"/>
      <c r="G70" s="969"/>
      <c r="H70" s="969"/>
      <c r="I70" s="969"/>
      <c r="J70" s="969"/>
      <c r="K70" s="969"/>
      <c r="L70" s="969"/>
      <c r="M70" s="969"/>
      <c r="N70" s="969"/>
      <c r="O70" s="969"/>
      <c r="P70" s="970"/>
      <c r="Q70" s="971">
        <v>13392</v>
      </c>
      <c r="R70" s="965"/>
      <c r="S70" s="965"/>
      <c r="T70" s="965"/>
      <c r="U70" s="965"/>
      <c r="V70" s="965">
        <v>13374</v>
      </c>
      <c r="W70" s="965"/>
      <c r="X70" s="965"/>
      <c r="Y70" s="965"/>
      <c r="Z70" s="965"/>
      <c r="AA70" s="965">
        <v>18</v>
      </c>
      <c r="AB70" s="965"/>
      <c r="AC70" s="965"/>
      <c r="AD70" s="965"/>
      <c r="AE70" s="965"/>
      <c r="AF70" s="965">
        <v>18</v>
      </c>
      <c r="AG70" s="965"/>
      <c r="AH70" s="965"/>
      <c r="AI70" s="965"/>
      <c r="AJ70" s="965"/>
      <c r="AK70" s="965">
        <v>520</v>
      </c>
      <c r="AL70" s="965"/>
      <c r="AM70" s="965"/>
      <c r="AN70" s="965"/>
      <c r="AO70" s="965"/>
      <c r="AP70" s="965" t="s">
        <v>542</v>
      </c>
      <c r="AQ70" s="965"/>
      <c r="AR70" s="965"/>
      <c r="AS70" s="965"/>
      <c r="AT70" s="965"/>
      <c r="AU70" s="965" t="s">
        <v>542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547</v>
      </c>
      <c r="C71" s="969"/>
      <c r="D71" s="969"/>
      <c r="E71" s="969"/>
      <c r="F71" s="969"/>
      <c r="G71" s="969"/>
      <c r="H71" s="969"/>
      <c r="I71" s="969"/>
      <c r="J71" s="969"/>
      <c r="K71" s="969"/>
      <c r="L71" s="969"/>
      <c r="M71" s="969"/>
      <c r="N71" s="969"/>
      <c r="O71" s="969"/>
      <c r="P71" s="970"/>
      <c r="Q71" s="971">
        <v>202</v>
      </c>
      <c r="R71" s="965"/>
      <c r="S71" s="965"/>
      <c r="T71" s="965"/>
      <c r="U71" s="965"/>
      <c r="V71" s="965">
        <v>193</v>
      </c>
      <c r="W71" s="965"/>
      <c r="X71" s="965"/>
      <c r="Y71" s="965"/>
      <c r="Z71" s="965"/>
      <c r="AA71" s="965">
        <v>9</v>
      </c>
      <c r="AB71" s="965"/>
      <c r="AC71" s="965"/>
      <c r="AD71" s="965"/>
      <c r="AE71" s="965"/>
      <c r="AF71" s="965">
        <v>9</v>
      </c>
      <c r="AG71" s="965"/>
      <c r="AH71" s="965"/>
      <c r="AI71" s="965"/>
      <c r="AJ71" s="965"/>
      <c r="AK71" s="965" t="s">
        <v>542</v>
      </c>
      <c r="AL71" s="965"/>
      <c r="AM71" s="965"/>
      <c r="AN71" s="965"/>
      <c r="AO71" s="965"/>
      <c r="AP71" s="965" t="s">
        <v>543</v>
      </c>
      <c r="AQ71" s="965"/>
      <c r="AR71" s="965"/>
      <c r="AS71" s="965"/>
      <c r="AT71" s="965"/>
      <c r="AU71" s="965" t="s">
        <v>554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548</v>
      </c>
      <c r="C72" s="969"/>
      <c r="D72" s="969"/>
      <c r="E72" s="969"/>
      <c r="F72" s="969"/>
      <c r="G72" s="969"/>
      <c r="H72" s="969"/>
      <c r="I72" s="969"/>
      <c r="J72" s="969"/>
      <c r="K72" s="969"/>
      <c r="L72" s="969"/>
      <c r="M72" s="969"/>
      <c r="N72" s="969"/>
      <c r="O72" s="969"/>
      <c r="P72" s="970"/>
      <c r="Q72" s="971">
        <v>784</v>
      </c>
      <c r="R72" s="965"/>
      <c r="S72" s="965"/>
      <c r="T72" s="965"/>
      <c r="U72" s="965"/>
      <c r="V72" s="965">
        <v>766</v>
      </c>
      <c r="W72" s="965"/>
      <c r="X72" s="965"/>
      <c r="Y72" s="965"/>
      <c r="Z72" s="965"/>
      <c r="AA72" s="965">
        <v>18</v>
      </c>
      <c r="AB72" s="965"/>
      <c r="AC72" s="965"/>
      <c r="AD72" s="965"/>
      <c r="AE72" s="965"/>
      <c r="AF72" s="965">
        <v>18</v>
      </c>
      <c r="AG72" s="965"/>
      <c r="AH72" s="965"/>
      <c r="AI72" s="965"/>
      <c r="AJ72" s="965"/>
      <c r="AK72" s="965">
        <v>8</v>
      </c>
      <c r="AL72" s="965"/>
      <c r="AM72" s="965"/>
      <c r="AN72" s="965"/>
      <c r="AO72" s="965"/>
      <c r="AP72" s="965" t="s">
        <v>542</v>
      </c>
      <c r="AQ72" s="965"/>
      <c r="AR72" s="965"/>
      <c r="AS72" s="965"/>
      <c r="AT72" s="965"/>
      <c r="AU72" s="965" t="s">
        <v>542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549</v>
      </c>
      <c r="C73" s="969"/>
      <c r="D73" s="969"/>
      <c r="E73" s="969"/>
      <c r="F73" s="969"/>
      <c r="G73" s="969"/>
      <c r="H73" s="969"/>
      <c r="I73" s="969"/>
      <c r="J73" s="969"/>
      <c r="K73" s="969"/>
      <c r="L73" s="969"/>
      <c r="M73" s="969"/>
      <c r="N73" s="969"/>
      <c r="O73" s="969"/>
      <c r="P73" s="970"/>
      <c r="Q73" s="971">
        <v>7</v>
      </c>
      <c r="R73" s="965"/>
      <c r="S73" s="965"/>
      <c r="T73" s="965"/>
      <c r="U73" s="965"/>
      <c r="V73" s="965">
        <v>5</v>
      </c>
      <c r="W73" s="965"/>
      <c r="X73" s="965"/>
      <c r="Y73" s="965"/>
      <c r="Z73" s="965"/>
      <c r="AA73" s="965">
        <v>2</v>
      </c>
      <c r="AB73" s="965"/>
      <c r="AC73" s="965"/>
      <c r="AD73" s="965"/>
      <c r="AE73" s="965"/>
      <c r="AF73" s="965">
        <v>2</v>
      </c>
      <c r="AG73" s="965"/>
      <c r="AH73" s="965"/>
      <c r="AI73" s="965"/>
      <c r="AJ73" s="965"/>
      <c r="AK73" s="965" t="s">
        <v>542</v>
      </c>
      <c r="AL73" s="965"/>
      <c r="AM73" s="965"/>
      <c r="AN73" s="965"/>
      <c r="AO73" s="965"/>
      <c r="AP73" s="965" t="s">
        <v>543</v>
      </c>
      <c r="AQ73" s="965"/>
      <c r="AR73" s="965"/>
      <c r="AS73" s="965"/>
      <c r="AT73" s="965"/>
      <c r="AU73" s="965" t="s">
        <v>543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550</v>
      </c>
      <c r="C74" s="969"/>
      <c r="D74" s="969"/>
      <c r="E74" s="969"/>
      <c r="F74" s="969"/>
      <c r="G74" s="969"/>
      <c r="H74" s="969"/>
      <c r="I74" s="969"/>
      <c r="J74" s="969"/>
      <c r="K74" s="969"/>
      <c r="L74" s="969"/>
      <c r="M74" s="969"/>
      <c r="N74" s="969"/>
      <c r="O74" s="969"/>
      <c r="P74" s="970"/>
      <c r="Q74" s="971">
        <v>483</v>
      </c>
      <c r="R74" s="965"/>
      <c r="S74" s="965"/>
      <c r="T74" s="965"/>
      <c r="U74" s="965"/>
      <c r="V74" s="965">
        <v>453</v>
      </c>
      <c r="W74" s="965"/>
      <c r="X74" s="965"/>
      <c r="Y74" s="965"/>
      <c r="Z74" s="965"/>
      <c r="AA74" s="965">
        <v>30</v>
      </c>
      <c r="AB74" s="965"/>
      <c r="AC74" s="965"/>
      <c r="AD74" s="965"/>
      <c r="AE74" s="965"/>
      <c r="AF74" s="965">
        <v>30</v>
      </c>
      <c r="AG74" s="965"/>
      <c r="AH74" s="965"/>
      <c r="AI74" s="965"/>
      <c r="AJ74" s="965"/>
      <c r="AK74" s="965">
        <v>11</v>
      </c>
      <c r="AL74" s="965"/>
      <c r="AM74" s="965"/>
      <c r="AN74" s="965"/>
      <c r="AO74" s="965"/>
      <c r="AP74" s="965" t="s">
        <v>553</v>
      </c>
      <c r="AQ74" s="965"/>
      <c r="AR74" s="965"/>
      <c r="AS74" s="965"/>
      <c r="AT74" s="965"/>
      <c r="AU74" s="965" t="s">
        <v>543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551</v>
      </c>
      <c r="C75" s="969"/>
      <c r="D75" s="969"/>
      <c r="E75" s="969"/>
      <c r="F75" s="969"/>
      <c r="G75" s="969"/>
      <c r="H75" s="969"/>
      <c r="I75" s="969"/>
      <c r="J75" s="969"/>
      <c r="K75" s="969"/>
      <c r="L75" s="969"/>
      <c r="M75" s="969"/>
      <c r="N75" s="969"/>
      <c r="O75" s="969"/>
      <c r="P75" s="970"/>
      <c r="Q75" s="972">
        <v>154969</v>
      </c>
      <c r="R75" s="973"/>
      <c r="S75" s="973"/>
      <c r="T75" s="973"/>
      <c r="U75" s="974"/>
      <c r="V75" s="975">
        <v>149805</v>
      </c>
      <c r="W75" s="973"/>
      <c r="X75" s="973"/>
      <c r="Y75" s="973"/>
      <c r="Z75" s="974"/>
      <c r="AA75" s="975">
        <v>5164</v>
      </c>
      <c r="AB75" s="973"/>
      <c r="AC75" s="973"/>
      <c r="AD75" s="973"/>
      <c r="AE75" s="974"/>
      <c r="AF75" s="975">
        <v>5163</v>
      </c>
      <c r="AG75" s="973"/>
      <c r="AH75" s="973"/>
      <c r="AI75" s="973"/>
      <c r="AJ75" s="974"/>
      <c r="AK75" s="975">
        <v>2726</v>
      </c>
      <c r="AL75" s="973"/>
      <c r="AM75" s="973"/>
      <c r="AN75" s="973"/>
      <c r="AO75" s="974"/>
      <c r="AP75" s="975" t="s">
        <v>542</v>
      </c>
      <c r="AQ75" s="973"/>
      <c r="AR75" s="973"/>
      <c r="AS75" s="973"/>
      <c r="AT75" s="974"/>
      <c r="AU75" s="975" t="s">
        <v>555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4572</v>
      </c>
      <c r="AG88" s="953"/>
      <c r="AH88" s="953"/>
      <c r="AI88" s="953"/>
      <c r="AJ88" s="953"/>
      <c r="AK88" s="957"/>
      <c r="AL88" s="957"/>
      <c r="AM88" s="957"/>
      <c r="AN88" s="957"/>
      <c r="AO88" s="957"/>
      <c r="AP88" s="953">
        <v>12186</v>
      </c>
      <c r="AQ88" s="953"/>
      <c r="AR88" s="953"/>
      <c r="AS88" s="953"/>
      <c r="AT88" s="953"/>
      <c r="AU88" s="953">
        <v>7807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27</v>
      </c>
      <c r="CS102" s="945"/>
      <c r="CT102" s="945"/>
      <c r="CU102" s="945"/>
      <c r="CV102" s="946"/>
      <c r="CW102" s="944">
        <v>63</v>
      </c>
      <c r="CX102" s="945"/>
      <c r="CY102" s="945"/>
      <c r="CZ102" s="945"/>
      <c r="DA102" s="946"/>
      <c r="DB102" s="944" t="s">
        <v>560</v>
      </c>
      <c r="DC102" s="945"/>
      <c r="DD102" s="945"/>
      <c r="DE102" s="945"/>
      <c r="DF102" s="946"/>
      <c r="DG102" s="944" t="s">
        <v>560</v>
      </c>
      <c r="DH102" s="945"/>
      <c r="DI102" s="945"/>
      <c r="DJ102" s="945"/>
      <c r="DK102" s="946"/>
      <c r="DL102" s="944" t="s">
        <v>561</v>
      </c>
      <c r="DM102" s="945"/>
      <c r="DN102" s="945"/>
      <c r="DO102" s="945"/>
      <c r="DP102" s="946"/>
      <c r="DQ102" s="944" t="s">
        <v>560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3792726</v>
      </c>
      <c r="AB110" s="871"/>
      <c r="AC110" s="871"/>
      <c r="AD110" s="871"/>
      <c r="AE110" s="872"/>
      <c r="AF110" s="873">
        <v>3704698</v>
      </c>
      <c r="AG110" s="871"/>
      <c r="AH110" s="871"/>
      <c r="AI110" s="871"/>
      <c r="AJ110" s="872"/>
      <c r="AK110" s="873">
        <v>3609798</v>
      </c>
      <c r="AL110" s="871"/>
      <c r="AM110" s="871"/>
      <c r="AN110" s="871"/>
      <c r="AO110" s="872"/>
      <c r="AP110" s="874">
        <v>23.7</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37589390</v>
      </c>
      <c r="BR110" s="798"/>
      <c r="BS110" s="798"/>
      <c r="BT110" s="798"/>
      <c r="BU110" s="798"/>
      <c r="BV110" s="798">
        <v>38094230</v>
      </c>
      <c r="BW110" s="798"/>
      <c r="BX110" s="798"/>
      <c r="BY110" s="798"/>
      <c r="BZ110" s="798"/>
      <c r="CA110" s="798">
        <v>37406567</v>
      </c>
      <c r="CB110" s="798"/>
      <c r="CC110" s="798"/>
      <c r="CD110" s="798"/>
      <c r="CE110" s="798"/>
      <c r="CF110" s="859">
        <v>245.7</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3404596</v>
      </c>
      <c r="BR111" s="769"/>
      <c r="BS111" s="769"/>
      <c r="BT111" s="769"/>
      <c r="BU111" s="769"/>
      <c r="BV111" s="769">
        <v>3364888</v>
      </c>
      <c r="BW111" s="769"/>
      <c r="BX111" s="769"/>
      <c r="BY111" s="769"/>
      <c r="BZ111" s="769"/>
      <c r="CA111" s="769">
        <v>3364888</v>
      </c>
      <c r="CB111" s="769"/>
      <c r="CC111" s="769"/>
      <c r="CD111" s="769"/>
      <c r="CE111" s="769"/>
      <c r="CF111" s="846">
        <v>22.1</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12774629</v>
      </c>
      <c r="BR112" s="769"/>
      <c r="BS112" s="769"/>
      <c r="BT112" s="769"/>
      <c r="BU112" s="769"/>
      <c r="BV112" s="769">
        <v>12847438</v>
      </c>
      <c r="BW112" s="769"/>
      <c r="BX112" s="769"/>
      <c r="BY112" s="769"/>
      <c r="BZ112" s="769"/>
      <c r="CA112" s="769">
        <v>12768926</v>
      </c>
      <c r="CB112" s="769"/>
      <c r="CC112" s="769"/>
      <c r="CD112" s="769"/>
      <c r="CE112" s="769"/>
      <c r="CF112" s="846">
        <v>83.9</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653717</v>
      </c>
      <c r="AB113" s="907"/>
      <c r="AC113" s="907"/>
      <c r="AD113" s="907"/>
      <c r="AE113" s="908"/>
      <c r="AF113" s="909">
        <v>684011</v>
      </c>
      <c r="AG113" s="907"/>
      <c r="AH113" s="907"/>
      <c r="AI113" s="907"/>
      <c r="AJ113" s="908"/>
      <c r="AK113" s="909">
        <v>681198</v>
      </c>
      <c r="AL113" s="907"/>
      <c r="AM113" s="907"/>
      <c r="AN113" s="907"/>
      <c r="AO113" s="908"/>
      <c r="AP113" s="910">
        <v>4.5</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8523301</v>
      </c>
      <c r="BR113" s="769"/>
      <c r="BS113" s="769"/>
      <c r="BT113" s="769"/>
      <c r="BU113" s="769"/>
      <c r="BV113" s="769">
        <v>8138798</v>
      </c>
      <c r="BW113" s="769"/>
      <c r="BX113" s="769"/>
      <c r="BY113" s="769"/>
      <c r="BZ113" s="769"/>
      <c r="CA113" s="769">
        <v>7806971</v>
      </c>
      <c r="CB113" s="769"/>
      <c r="CC113" s="769"/>
      <c r="CD113" s="769"/>
      <c r="CE113" s="769"/>
      <c r="CF113" s="846">
        <v>51.3</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1174843</v>
      </c>
      <c r="AB114" s="782"/>
      <c r="AC114" s="782"/>
      <c r="AD114" s="782"/>
      <c r="AE114" s="783"/>
      <c r="AF114" s="784">
        <v>1123624</v>
      </c>
      <c r="AG114" s="782"/>
      <c r="AH114" s="782"/>
      <c r="AI114" s="782"/>
      <c r="AJ114" s="783"/>
      <c r="AK114" s="784">
        <v>1236761</v>
      </c>
      <c r="AL114" s="782"/>
      <c r="AM114" s="782"/>
      <c r="AN114" s="782"/>
      <c r="AO114" s="783"/>
      <c r="AP114" s="752">
        <v>8.1</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6644527</v>
      </c>
      <c r="BR114" s="769"/>
      <c r="BS114" s="769"/>
      <c r="BT114" s="769"/>
      <c r="BU114" s="769"/>
      <c r="BV114" s="769">
        <v>6307413</v>
      </c>
      <c r="BW114" s="769"/>
      <c r="BX114" s="769"/>
      <c r="BY114" s="769"/>
      <c r="BZ114" s="769"/>
      <c r="CA114" s="769">
        <v>5881566</v>
      </c>
      <c r="CB114" s="769"/>
      <c r="CC114" s="769"/>
      <c r="CD114" s="769"/>
      <c r="CE114" s="769"/>
      <c r="CF114" s="846">
        <v>38.6</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43900</v>
      </c>
      <c r="AB115" s="907"/>
      <c r="AC115" s="907"/>
      <c r="AD115" s="907"/>
      <c r="AE115" s="908"/>
      <c r="AF115" s="909">
        <v>48409</v>
      </c>
      <c r="AG115" s="907"/>
      <c r="AH115" s="907"/>
      <c r="AI115" s="907"/>
      <c r="AJ115" s="908"/>
      <c r="AK115" s="909">
        <v>4635</v>
      </c>
      <c r="AL115" s="907"/>
      <c r="AM115" s="907"/>
      <c r="AN115" s="907"/>
      <c r="AO115" s="908"/>
      <c r="AP115" s="910">
        <v>0</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45433</v>
      </c>
      <c r="AB116" s="782"/>
      <c r="AC116" s="782"/>
      <c r="AD116" s="782"/>
      <c r="AE116" s="783"/>
      <c r="AF116" s="784">
        <v>25436</v>
      </c>
      <c r="AG116" s="782"/>
      <c r="AH116" s="782"/>
      <c r="AI116" s="782"/>
      <c r="AJ116" s="783"/>
      <c r="AK116" s="784">
        <v>24028</v>
      </c>
      <c r="AL116" s="782"/>
      <c r="AM116" s="782"/>
      <c r="AN116" s="782"/>
      <c r="AO116" s="783"/>
      <c r="AP116" s="752">
        <v>0.2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5710619</v>
      </c>
      <c r="AB117" s="893"/>
      <c r="AC117" s="893"/>
      <c r="AD117" s="893"/>
      <c r="AE117" s="894"/>
      <c r="AF117" s="896">
        <v>5586178</v>
      </c>
      <c r="AG117" s="893"/>
      <c r="AH117" s="893"/>
      <c r="AI117" s="893"/>
      <c r="AJ117" s="894"/>
      <c r="AK117" s="896">
        <v>5556420</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v>2813631</v>
      </c>
      <c r="BR117" s="856"/>
      <c r="BS117" s="856"/>
      <c r="BT117" s="856"/>
      <c r="BU117" s="856"/>
      <c r="BV117" s="856">
        <v>1652274</v>
      </c>
      <c r="BW117" s="856"/>
      <c r="BX117" s="856"/>
      <c r="BY117" s="856"/>
      <c r="BZ117" s="856"/>
      <c r="CA117" s="856">
        <v>811197</v>
      </c>
      <c r="CB117" s="856"/>
      <c r="CC117" s="856"/>
      <c r="CD117" s="856"/>
      <c r="CE117" s="856"/>
      <c r="CF117" s="846">
        <v>5.3</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v>39708</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71750074</v>
      </c>
      <c r="BR118" s="856"/>
      <c r="BS118" s="856"/>
      <c r="BT118" s="856"/>
      <c r="BU118" s="856"/>
      <c r="BV118" s="856">
        <v>70405041</v>
      </c>
      <c r="BW118" s="856"/>
      <c r="BX118" s="856"/>
      <c r="BY118" s="856"/>
      <c r="BZ118" s="856"/>
      <c r="CA118" s="856">
        <v>68040115</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432</v>
      </c>
      <c r="DH118" s="782"/>
      <c r="DI118" s="782"/>
      <c r="DJ118" s="782"/>
      <c r="DK118" s="783"/>
      <c r="DL118" s="784" t="s">
        <v>432</v>
      </c>
      <c r="DM118" s="782"/>
      <c r="DN118" s="782"/>
      <c r="DO118" s="782"/>
      <c r="DP118" s="783"/>
      <c r="DQ118" s="784" t="s">
        <v>432</v>
      </c>
      <c r="DR118" s="782"/>
      <c r="DS118" s="782"/>
      <c r="DT118" s="782"/>
      <c r="DU118" s="783"/>
      <c r="DV118" s="752" t="s">
        <v>432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432</v>
      </c>
      <c r="AB119" s="871"/>
      <c r="AC119" s="871"/>
      <c r="AD119" s="871"/>
      <c r="AE119" s="872"/>
      <c r="AF119" s="873" t="s">
        <v>432</v>
      </c>
      <c r="AG119" s="871"/>
      <c r="AH119" s="871"/>
      <c r="AI119" s="871"/>
      <c r="AJ119" s="872"/>
      <c r="AK119" s="873" t="s">
        <v>432</v>
      </c>
      <c r="AL119" s="871"/>
      <c r="AM119" s="871"/>
      <c r="AN119" s="871"/>
      <c r="AO119" s="872"/>
      <c r="AP119" s="874" t="s">
        <v>432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1916322</v>
      </c>
      <c r="BR119" s="798"/>
      <c r="BS119" s="798"/>
      <c r="BT119" s="798"/>
      <c r="BU119" s="798"/>
      <c r="BV119" s="798">
        <v>2551930</v>
      </c>
      <c r="BW119" s="798"/>
      <c r="BX119" s="798"/>
      <c r="BY119" s="798"/>
      <c r="BZ119" s="798"/>
      <c r="CA119" s="798">
        <v>1088964</v>
      </c>
      <c r="CB119" s="798"/>
      <c r="CC119" s="798"/>
      <c r="CD119" s="798"/>
      <c r="CE119" s="798"/>
      <c r="CF119" s="859">
        <v>7.2</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3364888</v>
      </c>
      <c r="DH119" s="715"/>
      <c r="DI119" s="715"/>
      <c r="DJ119" s="715"/>
      <c r="DK119" s="716"/>
      <c r="DL119" s="717">
        <v>3364888</v>
      </c>
      <c r="DM119" s="715"/>
      <c r="DN119" s="715"/>
      <c r="DO119" s="715"/>
      <c r="DP119" s="716"/>
      <c r="DQ119" s="717">
        <v>3364888</v>
      </c>
      <c r="DR119" s="715"/>
      <c r="DS119" s="715"/>
      <c r="DT119" s="715"/>
      <c r="DU119" s="716"/>
      <c r="DV119" s="805">
        <v>22.1</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432</v>
      </c>
      <c r="AB120" s="782"/>
      <c r="AC120" s="782"/>
      <c r="AD120" s="782"/>
      <c r="AE120" s="783"/>
      <c r="AF120" s="784" t="s">
        <v>432</v>
      </c>
      <c r="AG120" s="782"/>
      <c r="AH120" s="782"/>
      <c r="AI120" s="782"/>
      <c r="AJ120" s="783"/>
      <c r="AK120" s="784" t="s">
        <v>432</v>
      </c>
      <c r="AL120" s="782"/>
      <c r="AM120" s="782"/>
      <c r="AN120" s="782"/>
      <c r="AO120" s="783"/>
      <c r="AP120" s="752" t="s">
        <v>432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3704725</v>
      </c>
      <c r="BR120" s="769"/>
      <c r="BS120" s="769"/>
      <c r="BT120" s="769"/>
      <c r="BU120" s="769"/>
      <c r="BV120" s="769">
        <v>3525826</v>
      </c>
      <c r="BW120" s="769"/>
      <c r="BX120" s="769"/>
      <c r="BY120" s="769"/>
      <c r="BZ120" s="769"/>
      <c r="CA120" s="769">
        <v>3386279</v>
      </c>
      <c r="CB120" s="769"/>
      <c r="CC120" s="769"/>
      <c r="CD120" s="769"/>
      <c r="CE120" s="769"/>
      <c r="CF120" s="846">
        <v>22.2</v>
      </c>
      <c r="CG120" s="847"/>
      <c r="CH120" s="847"/>
      <c r="CI120" s="847"/>
      <c r="CJ120" s="847"/>
      <c r="CK120" s="848" t="s">
        <v>437</v>
      </c>
      <c r="CL120" s="808"/>
      <c r="CM120" s="808"/>
      <c r="CN120" s="808"/>
      <c r="CO120" s="809"/>
      <c r="CP120" s="852" t="s">
        <v>438</v>
      </c>
      <c r="CQ120" s="853"/>
      <c r="CR120" s="853"/>
      <c r="CS120" s="853"/>
      <c r="CT120" s="853"/>
      <c r="CU120" s="853"/>
      <c r="CV120" s="853"/>
      <c r="CW120" s="853"/>
      <c r="CX120" s="853"/>
      <c r="CY120" s="853"/>
      <c r="CZ120" s="853"/>
      <c r="DA120" s="853"/>
      <c r="DB120" s="853"/>
      <c r="DC120" s="853"/>
      <c r="DD120" s="853"/>
      <c r="DE120" s="853"/>
      <c r="DF120" s="854"/>
      <c r="DG120" s="797">
        <v>10978958</v>
      </c>
      <c r="DH120" s="798"/>
      <c r="DI120" s="798"/>
      <c r="DJ120" s="798"/>
      <c r="DK120" s="798"/>
      <c r="DL120" s="798">
        <v>10899603</v>
      </c>
      <c r="DM120" s="798"/>
      <c r="DN120" s="798"/>
      <c r="DO120" s="798"/>
      <c r="DP120" s="798"/>
      <c r="DQ120" s="798">
        <v>10686531</v>
      </c>
      <c r="DR120" s="798"/>
      <c r="DS120" s="798"/>
      <c r="DT120" s="798"/>
      <c r="DU120" s="798"/>
      <c r="DV120" s="799">
        <v>70.2</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432</v>
      </c>
      <c r="AB121" s="782"/>
      <c r="AC121" s="782"/>
      <c r="AD121" s="782"/>
      <c r="AE121" s="783"/>
      <c r="AF121" s="784" t="s">
        <v>432</v>
      </c>
      <c r="AG121" s="782"/>
      <c r="AH121" s="782"/>
      <c r="AI121" s="782"/>
      <c r="AJ121" s="783"/>
      <c r="AK121" s="784" t="s">
        <v>432</v>
      </c>
      <c r="AL121" s="782"/>
      <c r="AM121" s="782"/>
      <c r="AN121" s="782"/>
      <c r="AO121" s="783"/>
      <c r="AP121" s="752" t="s">
        <v>432</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32683532</v>
      </c>
      <c r="BR121" s="856"/>
      <c r="BS121" s="856"/>
      <c r="BT121" s="856"/>
      <c r="BU121" s="856"/>
      <c r="BV121" s="856">
        <v>32101820</v>
      </c>
      <c r="BW121" s="856"/>
      <c r="BX121" s="856"/>
      <c r="BY121" s="856"/>
      <c r="BZ121" s="856"/>
      <c r="CA121" s="856">
        <v>32463578</v>
      </c>
      <c r="CB121" s="856"/>
      <c r="CC121" s="856"/>
      <c r="CD121" s="856"/>
      <c r="CE121" s="856"/>
      <c r="CF121" s="857">
        <v>213.3</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1795671</v>
      </c>
      <c r="DH121" s="769"/>
      <c r="DI121" s="769"/>
      <c r="DJ121" s="769"/>
      <c r="DK121" s="769"/>
      <c r="DL121" s="769">
        <v>1947835</v>
      </c>
      <c r="DM121" s="769"/>
      <c r="DN121" s="769"/>
      <c r="DO121" s="769"/>
      <c r="DP121" s="769"/>
      <c r="DQ121" s="769">
        <v>2082395</v>
      </c>
      <c r="DR121" s="769"/>
      <c r="DS121" s="769"/>
      <c r="DT121" s="769"/>
      <c r="DU121" s="769"/>
      <c r="DV121" s="821">
        <v>13.7</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38304579</v>
      </c>
      <c r="BR122" s="838"/>
      <c r="BS122" s="838"/>
      <c r="BT122" s="838"/>
      <c r="BU122" s="838"/>
      <c r="BV122" s="838">
        <v>38179576</v>
      </c>
      <c r="BW122" s="838"/>
      <c r="BX122" s="838"/>
      <c r="BY122" s="838"/>
      <c r="BZ122" s="838"/>
      <c r="CA122" s="838">
        <v>36938821</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224.2</v>
      </c>
      <c r="BR123" s="830"/>
      <c r="BS123" s="830"/>
      <c r="BT123" s="830"/>
      <c r="BU123" s="830"/>
      <c r="BV123" s="830">
        <v>213.6</v>
      </c>
      <c r="BW123" s="830"/>
      <c r="BX123" s="830"/>
      <c r="BY123" s="830"/>
      <c r="BZ123" s="830"/>
      <c r="CA123" s="830">
        <v>204.3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v>39920</v>
      </c>
      <c r="AB124" s="782"/>
      <c r="AC124" s="782"/>
      <c r="AD124" s="782"/>
      <c r="AE124" s="783"/>
      <c r="AF124" s="784">
        <v>39707</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11</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3969</v>
      </c>
      <c r="AB127" s="782"/>
      <c r="AC127" s="782"/>
      <c r="AD127" s="782"/>
      <c r="AE127" s="783"/>
      <c r="AF127" s="784">
        <v>8702</v>
      </c>
      <c r="AG127" s="782"/>
      <c r="AH127" s="782"/>
      <c r="AI127" s="782"/>
      <c r="AJ127" s="783"/>
      <c r="AK127" s="784">
        <v>4635</v>
      </c>
      <c r="AL127" s="782"/>
      <c r="AM127" s="782"/>
      <c r="AN127" s="782"/>
      <c r="AO127" s="783"/>
      <c r="AP127" s="752">
        <v>0</v>
      </c>
      <c r="AQ127" s="753"/>
      <c r="AR127" s="753"/>
      <c r="AS127" s="753"/>
      <c r="AT127" s="754"/>
      <c r="AU127" s="233"/>
      <c r="AV127" s="233"/>
      <c r="AW127" s="233"/>
      <c r="AX127" s="755" t="s">
        <v>452</v>
      </c>
      <c r="AY127" s="756"/>
      <c r="AZ127" s="756"/>
      <c r="BA127" s="756"/>
      <c r="BB127" s="756"/>
      <c r="BC127" s="756"/>
      <c r="BD127" s="756"/>
      <c r="BE127" s="757"/>
      <c r="BF127" s="758" t="s">
        <v>112</v>
      </c>
      <c r="BG127" s="759"/>
      <c r="BH127" s="759"/>
      <c r="BI127" s="759"/>
      <c r="BJ127" s="759"/>
      <c r="BK127" s="759"/>
      <c r="BL127" s="760"/>
      <c r="BM127" s="758">
        <v>12.59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323</v>
      </c>
      <c r="DM127" s="818"/>
      <c r="DN127" s="818"/>
      <c r="DO127" s="818"/>
      <c r="DP127" s="818"/>
      <c r="DQ127" s="818" t="s">
        <v>323</v>
      </c>
      <c r="DR127" s="818"/>
      <c r="DS127" s="818"/>
      <c r="DT127" s="818"/>
      <c r="DU127" s="818"/>
      <c r="DV127" s="819" t="s">
        <v>323</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208643</v>
      </c>
      <c r="AB128" s="722"/>
      <c r="AC128" s="722"/>
      <c r="AD128" s="722"/>
      <c r="AE128" s="723"/>
      <c r="AF128" s="724">
        <v>182771</v>
      </c>
      <c r="AG128" s="722"/>
      <c r="AH128" s="722"/>
      <c r="AI128" s="722"/>
      <c r="AJ128" s="723"/>
      <c r="AK128" s="724">
        <v>174365</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112</v>
      </c>
      <c r="BG128" s="789"/>
      <c r="BH128" s="789"/>
      <c r="BI128" s="789"/>
      <c r="BJ128" s="789"/>
      <c r="BK128" s="789"/>
      <c r="BL128" s="790"/>
      <c r="BM128" s="788">
        <v>17.59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17596942</v>
      </c>
      <c r="AB129" s="782"/>
      <c r="AC129" s="782"/>
      <c r="AD129" s="782"/>
      <c r="AE129" s="783"/>
      <c r="AF129" s="784">
        <v>17797104</v>
      </c>
      <c r="AG129" s="782"/>
      <c r="AH129" s="782"/>
      <c r="AI129" s="782"/>
      <c r="AJ129" s="783"/>
      <c r="AK129" s="784">
        <v>18043315</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17.8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2684713</v>
      </c>
      <c r="AB130" s="782"/>
      <c r="AC130" s="782"/>
      <c r="AD130" s="782"/>
      <c r="AE130" s="783"/>
      <c r="AF130" s="784">
        <v>2716412</v>
      </c>
      <c r="AG130" s="782"/>
      <c r="AH130" s="782"/>
      <c r="AI130" s="782"/>
      <c r="AJ130" s="783"/>
      <c r="AK130" s="784">
        <v>2821755</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204.3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14912229</v>
      </c>
      <c r="AB131" s="715"/>
      <c r="AC131" s="715"/>
      <c r="AD131" s="715"/>
      <c r="AE131" s="716"/>
      <c r="AF131" s="717">
        <v>15080692</v>
      </c>
      <c r="AG131" s="715"/>
      <c r="AH131" s="715"/>
      <c r="AI131" s="715"/>
      <c r="AJ131" s="716"/>
      <c r="AK131" s="717">
        <v>15221560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18.892299739999999</v>
      </c>
      <c r="AB132" s="738"/>
      <c r="AC132" s="738"/>
      <c r="AD132" s="738"/>
      <c r="AE132" s="739"/>
      <c r="AF132" s="740">
        <v>17.817451340000002</v>
      </c>
      <c r="AG132" s="738"/>
      <c r="AH132" s="738"/>
      <c r="AI132" s="738"/>
      <c r="AJ132" s="739"/>
      <c r="AK132" s="740">
        <v>16.820219179999999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19.100000000000001</v>
      </c>
      <c r="AB133" s="747"/>
      <c r="AC133" s="747"/>
      <c r="AD133" s="747"/>
      <c r="AE133" s="748"/>
      <c r="AF133" s="746">
        <v>18.7</v>
      </c>
      <c r="AG133" s="747"/>
      <c r="AH133" s="747"/>
      <c r="AI133" s="747"/>
      <c r="AJ133" s="748"/>
      <c r="AK133" s="746">
        <v>17.8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4238923</v>
      </c>
      <c r="L9" s="264">
        <v>67929</v>
      </c>
      <c r="M9" s="265">
        <v>64737</v>
      </c>
      <c r="N9" s="266">
        <v>4.9000000000000004</v>
      </c>
    </row>
    <row r="10" spans="1:16">
      <c r="A10" s="248"/>
      <c r="B10" s="244"/>
      <c r="C10" s="244"/>
      <c r="D10" s="244"/>
      <c r="E10" s="244"/>
      <c r="F10" s="244"/>
      <c r="G10" s="1131" t="s">
        <v>474</v>
      </c>
      <c r="H10" s="1132"/>
      <c r="I10" s="1132"/>
      <c r="J10" s="1133"/>
      <c r="K10" s="267">
        <v>381321</v>
      </c>
      <c r="L10" s="268">
        <v>6111</v>
      </c>
      <c r="M10" s="269">
        <v>4418</v>
      </c>
      <c r="N10" s="270">
        <v>38.299999999999997</v>
      </c>
    </row>
    <row r="11" spans="1:16" ht="13.5" customHeight="1">
      <c r="A11" s="248"/>
      <c r="B11" s="244"/>
      <c r="C11" s="244"/>
      <c r="D11" s="244"/>
      <c r="E11" s="244"/>
      <c r="F11" s="244"/>
      <c r="G11" s="1131" t="s">
        <v>475</v>
      </c>
      <c r="H11" s="1132"/>
      <c r="I11" s="1132"/>
      <c r="J11" s="1133"/>
      <c r="K11" s="267">
        <v>1405810</v>
      </c>
      <c r="L11" s="268">
        <v>22528</v>
      </c>
      <c r="M11" s="269">
        <v>5597</v>
      </c>
      <c r="N11" s="270">
        <v>302.5</v>
      </c>
    </row>
    <row r="12" spans="1:16" ht="13.5" customHeight="1">
      <c r="A12" s="248"/>
      <c r="B12" s="244"/>
      <c r="C12" s="244"/>
      <c r="D12" s="244"/>
      <c r="E12" s="244"/>
      <c r="F12" s="244"/>
      <c r="G12" s="1131" t="s">
        <v>476</v>
      </c>
      <c r="H12" s="1132"/>
      <c r="I12" s="1132"/>
      <c r="J12" s="1133"/>
      <c r="K12" s="267">
        <v>29758</v>
      </c>
      <c r="L12" s="268">
        <v>477</v>
      </c>
      <c r="M12" s="269">
        <v>967</v>
      </c>
      <c r="N12" s="270">
        <v>-50.7</v>
      </c>
    </row>
    <row r="13" spans="1:16" ht="13.5" customHeight="1">
      <c r="A13" s="248"/>
      <c r="B13" s="244"/>
      <c r="C13" s="244"/>
      <c r="D13" s="244"/>
      <c r="E13" s="244"/>
      <c r="F13" s="244"/>
      <c r="G13" s="1131" t="s">
        <v>477</v>
      </c>
      <c r="H13" s="1132"/>
      <c r="I13" s="1132"/>
      <c r="J13" s="1133"/>
      <c r="K13" s="267" t="s">
        <v>478</v>
      </c>
      <c r="L13" s="268" t="s">
        <v>478</v>
      </c>
      <c r="M13" s="269">
        <v>2</v>
      </c>
      <c r="N13" s="270" t="s">
        <v>478</v>
      </c>
    </row>
    <row r="14" spans="1:16" ht="13.5" customHeight="1">
      <c r="A14" s="248"/>
      <c r="B14" s="244"/>
      <c r="C14" s="244"/>
      <c r="D14" s="244"/>
      <c r="E14" s="244"/>
      <c r="F14" s="244"/>
      <c r="G14" s="1131" t="s">
        <v>479</v>
      </c>
      <c r="H14" s="1132"/>
      <c r="I14" s="1132"/>
      <c r="J14" s="1133"/>
      <c r="K14" s="267">
        <v>268389</v>
      </c>
      <c r="L14" s="268">
        <v>4301</v>
      </c>
      <c r="M14" s="269">
        <v>2800</v>
      </c>
      <c r="N14" s="270">
        <v>53.6</v>
      </c>
    </row>
    <row r="15" spans="1:16" ht="13.5" customHeight="1">
      <c r="A15" s="248"/>
      <c r="B15" s="244"/>
      <c r="C15" s="244"/>
      <c r="D15" s="244"/>
      <c r="E15" s="244"/>
      <c r="F15" s="244"/>
      <c r="G15" s="1131" t="s">
        <v>480</v>
      </c>
      <c r="H15" s="1132"/>
      <c r="I15" s="1132"/>
      <c r="J15" s="1133"/>
      <c r="K15" s="267">
        <v>85355</v>
      </c>
      <c r="L15" s="268">
        <v>1368</v>
      </c>
      <c r="M15" s="269">
        <v>1482</v>
      </c>
      <c r="N15" s="270">
        <v>-7.7</v>
      </c>
    </row>
    <row r="16" spans="1:16">
      <c r="A16" s="248"/>
      <c r="B16" s="244"/>
      <c r="C16" s="244"/>
      <c r="D16" s="244"/>
      <c r="E16" s="244"/>
      <c r="F16" s="244"/>
      <c r="G16" s="1134" t="s">
        <v>481</v>
      </c>
      <c r="H16" s="1135"/>
      <c r="I16" s="1135"/>
      <c r="J16" s="1136"/>
      <c r="K16" s="268">
        <v>-707849</v>
      </c>
      <c r="L16" s="268">
        <v>-11343</v>
      </c>
      <c r="M16" s="269">
        <v>-7690</v>
      </c>
      <c r="N16" s="270">
        <v>47.5</v>
      </c>
    </row>
    <row r="17" spans="1:16">
      <c r="A17" s="248"/>
      <c r="B17" s="244"/>
      <c r="C17" s="244"/>
      <c r="D17" s="244"/>
      <c r="E17" s="244"/>
      <c r="F17" s="244"/>
      <c r="G17" s="1134" t="s">
        <v>169</v>
      </c>
      <c r="H17" s="1135"/>
      <c r="I17" s="1135"/>
      <c r="J17" s="1136"/>
      <c r="K17" s="268">
        <v>5701707</v>
      </c>
      <c r="L17" s="268">
        <v>91371</v>
      </c>
      <c r="M17" s="269">
        <v>72313</v>
      </c>
      <c r="N17" s="270">
        <v>26.4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7.56</v>
      </c>
      <c r="L21" s="281">
        <v>7.17</v>
      </c>
      <c r="M21" s="282">
        <v>0.39</v>
      </c>
      <c r="N21" s="249"/>
      <c r="O21" s="283"/>
      <c r="P21" s="279"/>
    </row>
    <row r="22" spans="1:16" s="284" customFormat="1">
      <c r="A22" s="279"/>
      <c r="B22" s="249"/>
      <c r="C22" s="249"/>
      <c r="D22" s="249"/>
      <c r="E22" s="249"/>
      <c r="F22" s="249"/>
      <c r="G22" s="1128" t="s">
        <v>487</v>
      </c>
      <c r="H22" s="1129"/>
      <c r="I22" s="1129"/>
      <c r="J22" s="1130"/>
      <c r="K22" s="285">
        <v>95.6</v>
      </c>
      <c r="L22" s="286">
        <v>98.1</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3609798</v>
      </c>
      <c r="L32" s="294">
        <v>57847</v>
      </c>
      <c r="M32" s="295">
        <v>43357</v>
      </c>
      <c r="N32" s="296">
        <v>33.4</v>
      </c>
    </row>
    <row r="33" spans="1:16" ht="13.5" customHeight="1">
      <c r="A33" s="248"/>
      <c r="B33" s="244"/>
      <c r="C33" s="244"/>
      <c r="D33" s="244"/>
      <c r="E33" s="244"/>
      <c r="F33" s="244"/>
      <c r="G33" s="1119" t="s">
        <v>492</v>
      </c>
      <c r="H33" s="1120"/>
      <c r="I33" s="1120"/>
      <c r="J33" s="1121"/>
      <c r="K33" s="294" t="s">
        <v>478</v>
      </c>
      <c r="L33" s="294" t="s">
        <v>478</v>
      </c>
      <c r="M33" s="295">
        <v>5</v>
      </c>
      <c r="N33" s="296" t="s">
        <v>478</v>
      </c>
    </row>
    <row r="34" spans="1:16" ht="27" customHeight="1">
      <c r="A34" s="248"/>
      <c r="B34" s="244"/>
      <c r="C34" s="244"/>
      <c r="D34" s="244"/>
      <c r="E34" s="244"/>
      <c r="F34" s="244"/>
      <c r="G34" s="1119" t="s">
        <v>493</v>
      </c>
      <c r="H34" s="1120"/>
      <c r="I34" s="1120"/>
      <c r="J34" s="1121"/>
      <c r="K34" s="294" t="s">
        <v>478</v>
      </c>
      <c r="L34" s="294" t="s">
        <v>478</v>
      </c>
      <c r="M34" s="295">
        <v>40</v>
      </c>
      <c r="N34" s="296" t="s">
        <v>478</v>
      </c>
    </row>
    <row r="35" spans="1:16" ht="27" customHeight="1">
      <c r="A35" s="248"/>
      <c r="B35" s="244"/>
      <c r="C35" s="244"/>
      <c r="D35" s="244"/>
      <c r="E35" s="244"/>
      <c r="F35" s="244"/>
      <c r="G35" s="1119" t="s">
        <v>494</v>
      </c>
      <c r="H35" s="1120"/>
      <c r="I35" s="1120"/>
      <c r="J35" s="1121"/>
      <c r="K35" s="294">
        <v>681198</v>
      </c>
      <c r="L35" s="294">
        <v>10916</v>
      </c>
      <c r="M35" s="295">
        <v>11850</v>
      </c>
      <c r="N35" s="296">
        <v>-7.9</v>
      </c>
    </row>
    <row r="36" spans="1:16" ht="27" customHeight="1">
      <c r="A36" s="248"/>
      <c r="B36" s="244"/>
      <c r="C36" s="244"/>
      <c r="D36" s="244"/>
      <c r="E36" s="244"/>
      <c r="F36" s="244"/>
      <c r="G36" s="1119" t="s">
        <v>495</v>
      </c>
      <c r="H36" s="1120"/>
      <c r="I36" s="1120"/>
      <c r="J36" s="1121"/>
      <c r="K36" s="294">
        <v>1236761</v>
      </c>
      <c r="L36" s="294">
        <v>19819</v>
      </c>
      <c r="M36" s="295">
        <v>2171</v>
      </c>
      <c r="N36" s="296">
        <v>812.9</v>
      </c>
    </row>
    <row r="37" spans="1:16" ht="13.5" customHeight="1">
      <c r="A37" s="248"/>
      <c r="B37" s="244"/>
      <c r="C37" s="244"/>
      <c r="D37" s="244"/>
      <c r="E37" s="244"/>
      <c r="F37" s="244"/>
      <c r="G37" s="1119" t="s">
        <v>496</v>
      </c>
      <c r="H37" s="1120"/>
      <c r="I37" s="1120"/>
      <c r="J37" s="1121"/>
      <c r="K37" s="294">
        <v>4635</v>
      </c>
      <c r="L37" s="294">
        <v>74</v>
      </c>
      <c r="M37" s="295">
        <v>1425</v>
      </c>
      <c r="N37" s="296">
        <v>-94.8</v>
      </c>
    </row>
    <row r="38" spans="1:16" ht="27" customHeight="1">
      <c r="A38" s="248"/>
      <c r="B38" s="244"/>
      <c r="C38" s="244"/>
      <c r="D38" s="244"/>
      <c r="E38" s="244"/>
      <c r="F38" s="244"/>
      <c r="G38" s="1122" t="s">
        <v>497</v>
      </c>
      <c r="H38" s="1123"/>
      <c r="I38" s="1123"/>
      <c r="J38" s="1124"/>
      <c r="K38" s="297">
        <v>24028</v>
      </c>
      <c r="L38" s="297">
        <v>385</v>
      </c>
      <c r="M38" s="298">
        <v>6</v>
      </c>
      <c r="N38" s="299">
        <v>6316.7</v>
      </c>
      <c r="O38" s="293"/>
    </row>
    <row r="39" spans="1:16">
      <c r="A39" s="248"/>
      <c r="B39" s="244"/>
      <c r="C39" s="244"/>
      <c r="D39" s="244"/>
      <c r="E39" s="244"/>
      <c r="F39" s="244"/>
      <c r="G39" s="1122" t="s">
        <v>498</v>
      </c>
      <c r="H39" s="1123"/>
      <c r="I39" s="1123"/>
      <c r="J39" s="1124"/>
      <c r="K39" s="300">
        <v>-174365</v>
      </c>
      <c r="L39" s="300">
        <v>-2794</v>
      </c>
      <c r="M39" s="301">
        <v>-5332</v>
      </c>
      <c r="N39" s="302">
        <v>-47.6</v>
      </c>
      <c r="O39" s="293"/>
    </row>
    <row r="40" spans="1:16" ht="27" customHeight="1">
      <c r="A40" s="248"/>
      <c r="B40" s="244"/>
      <c r="C40" s="244"/>
      <c r="D40" s="244"/>
      <c r="E40" s="244"/>
      <c r="F40" s="244"/>
      <c r="G40" s="1119" t="s">
        <v>499</v>
      </c>
      <c r="H40" s="1120"/>
      <c r="I40" s="1120"/>
      <c r="J40" s="1121"/>
      <c r="K40" s="300">
        <v>-2821755</v>
      </c>
      <c r="L40" s="300">
        <v>-45219</v>
      </c>
      <c r="M40" s="301">
        <v>-35626</v>
      </c>
      <c r="N40" s="302">
        <v>26.9</v>
      </c>
      <c r="O40" s="293"/>
    </row>
    <row r="41" spans="1:16">
      <c r="A41" s="248"/>
      <c r="B41" s="244"/>
      <c r="C41" s="244"/>
      <c r="D41" s="244"/>
      <c r="E41" s="244"/>
      <c r="F41" s="244"/>
      <c r="G41" s="1125" t="s">
        <v>279</v>
      </c>
      <c r="H41" s="1126"/>
      <c r="I41" s="1126"/>
      <c r="J41" s="1127"/>
      <c r="K41" s="294">
        <v>2560300</v>
      </c>
      <c r="L41" s="300">
        <v>41029</v>
      </c>
      <c r="M41" s="301">
        <v>17897</v>
      </c>
      <c r="N41" s="302">
        <v>129.30000000000001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4543783</v>
      </c>
      <c r="J51" s="320">
        <v>70724</v>
      </c>
      <c r="K51" s="321">
        <v>66.8</v>
      </c>
      <c r="L51" s="322">
        <v>58009</v>
      </c>
      <c r="M51" s="323">
        <v>16.5</v>
      </c>
      <c r="N51" s="324">
        <v>50.3</v>
      </c>
    </row>
    <row r="52" spans="1:14">
      <c r="A52" s="248"/>
      <c r="B52" s="244"/>
      <c r="C52" s="244"/>
      <c r="D52" s="244"/>
      <c r="E52" s="244"/>
      <c r="F52" s="244"/>
      <c r="G52" s="325"/>
      <c r="H52" s="326" t="s">
        <v>510</v>
      </c>
      <c r="I52" s="327">
        <v>2698740</v>
      </c>
      <c r="J52" s="328">
        <v>42006</v>
      </c>
      <c r="K52" s="329">
        <v>33.5</v>
      </c>
      <c r="L52" s="330">
        <v>32190</v>
      </c>
      <c r="M52" s="331">
        <v>20.399999999999999</v>
      </c>
      <c r="N52" s="332">
        <v>13.1</v>
      </c>
    </row>
    <row r="53" spans="1:14">
      <c r="A53" s="248"/>
      <c r="B53" s="244"/>
      <c r="C53" s="244"/>
      <c r="D53" s="244"/>
      <c r="E53" s="244"/>
      <c r="F53" s="244"/>
      <c r="G53" s="310" t="s">
        <v>511</v>
      </c>
      <c r="H53" s="311"/>
      <c r="I53" s="319">
        <v>6207874</v>
      </c>
      <c r="J53" s="320">
        <v>97244</v>
      </c>
      <c r="K53" s="321">
        <v>37.5</v>
      </c>
      <c r="L53" s="322">
        <v>61882</v>
      </c>
      <c r="M53" s="323">
        <v>6.7</v>
      </c>
      <c r="N53" s="324">
        <v>30.8</v>
      </c>
    </row>
    <row r="54" spans="1:14">
      <c r="A54" s="248"/>
      <c r="B54" s="244"/>
      <c r="C54" s="244"/>
      <c r="D54" s="244"/>
      <c r="E54" s="244"/>
      <c r="F54" s="244"/>
      <c r="G54" s="325"/>
      <c r="H54" s="326" t="s">
        <v>510</v>
      </c>
      <c r="I54" s="327">
        <v>2887483</v>
      </c>
      <c r="J54" s="328">
        <v>45231</v>
      </c>
      <c r="K54" s="329">
        <v>7.7</v>
      </c>
      <c r="L54" s="330">
        <v>32175</v>
      </c>
      <c r="M54" s="331">
        <v>0</v>
      </c>
      <c r="N54" s="332">
        <v>7.7</v>
      </c>
    </row>
    <row r="55" spans="1:14">
      <c r="A55" s="248"/>
      <c r="B55" s="244"/>
      <c r="C55" s="244"/>
      <c r="D55" s="244"/>
      <c r="E55" s="244"/>
      <c r="F55" s="244"/>
      <c r="G55" s="310" t="s">
        <v>512</v>
      </c>
      <c r="H55" s="311"/>
      <c r="I55" s="319">
        <v>3042263</v>
      </c>
      <c r="J55" s="320">
        <v>48122</v>
      </c>
      <c r="K55" s="321">
        <v>-50.5</v>
      </c>
      <c r="L55" s="322">
        <v>47569</v>
      </c>
      <c r="M55" s="323">
        <v>-23.1</v>
      </c>
      <c r="N55" s="324">
        <v>-27.4</v>
      </c>
    </row>
    <row r="56" spans="1:14">
      <c r="A56" s="248"/>
      <c r="B56" s="244"/>
      <c r="C56" s="244"/>
      <c r="D56" s="244"/>
      <c r="E56" s="244"/>
      <c r="F56" s="244"/>
      <c r="G56" s="325"/>
      <c r="H56" s="326" t="s">
        <v>510</v>
      </c>
      <c r="I56" s="327">
        <v>1791007</v>
      </c>
      <c r="J56" s="328">
        <v>28330</v>
      </c>
      <c r="K56" s="329">
        <v>-37.4</v>
      </c>
      <c r="L56" s="330">
        <v>26255</v>
      </c>
      <c r="M56" s="331">
        <v>-18.399999999999999</v>
      </c>
      <c r="N56" s="332">
        <v>-19</v>
      </c>
    </row>
    <row r="57" spans="1:14">
      <c r="A57" s="248"/>
      <c r="B57" s="244"/>
      <c r="C57" s="244"/>
      <c r="D57" s="244"/>
      <c r="E57" s="244"/>
      <c r="F57" s="244"/>
      <c r="G57" s="310" t="s">
        <v>513</v>
      </c>
      <c r="H57" s="311"/>
      <c r="I57" s="319">
        <v>3425305</v>
      </c>
      <c r="J57" s="320">
        <v>54672</v>
      </c>
      <c r="K57" s="321">
        <v>13.6</v>
      </c>
      <c r="L57" s="322">
        <v>50880</v>
      </c>
      <c r="M57" s="323">
        <v>7</v>
      </c>
      <c r="N57" s="324">
        <v>6.6</v>
      </c>
    </row>
    <row r="58" spans="1:14">
      <c r="A58" s="248"/>
      <c r="B58" s="244"/>
      <c r="C58" s="244"/>
      <c r="D58" s="244"/>
      <c r="E58" s="244"/>
      <c r="F58" s="244"/>
      <c r="G58" s="325"/>
      <c r="H58" s="326" t="s">
        <v>510</v>
      </c>
      <c r="I58" s="327">
        <v>1839748</v>
      </c>
      <c r="J58" s="328">
        <v>29365</v>
      </c>
      <c r="K58" s="329">
        <v>3.7</v>
      </c>
      <c r="L58" s="330">
        <v>26879</v>
      </c>
      <c r="M58" s="331">
        <v>2.4</v>
      </c>
      <c r="N58" s="332">
        <v>1.3</v>
      </c>
    </row>
    <row r="59" spans="1:14">
      <c r="A59" s="248"/>
      <c r="B59" s="244"/>
      <c r="C59" s="244"/>
      <c r="D59" s="244"/>
      <c r="E59" s="244"/>
      <c r="F59" s="244"/>
      <c r="G59" s="310" t="s">
        <v>514</v>
      </c>
      <c r="H59" s="311"/>
      <c r="I59" s="319">
        <v>2619594</v>
      </c>
      <c r="J59" s="320">
        <v>41979</v>
      </c>
      <c r="K59" s="321">
        <v>-23.2</v>
      </c>
      <c r="L59" s="322">
        <v>63956</v>
      </c>
      <c r="M59" s="323">
        <v>25.7</v>
      </c>
      <c r="N59" s="324">
        <v>-48.9</v>
      </c>
    </row>
    <row r="60" spans="1:14">
      <c r="A60" s="248"/>
      <c r="B60" s="244"/>
      <c r="C60" s="244"/>
      <c r="D60" s="244"/>
      <c r="E60" s="244"/>
      <c r="F60" s="244"/>
      <c r="G60" s="325"/>
      <c r="H60" s="326" t="s">
        <v>510</v>
      </c>
      <c r="I60" s="333">
        <v>1263027</v>
      </c>
      <c r="J60" s="328">
        <v>20240</v>
      </c>
      <c r="K60" s="329">
        <v>-31.1</v>
      </c>
      <c r="L60" s="330">
        <v>29239</v>
      </c>
      <c r="M60" s="331">
        <v>8.8000000000000007</v>
      </c>
      <c r="N60" s="332">
        <v>-39.9</v>
      </c>
    </row>
    <row r="61" spans="1:14">
      <c r="A61" s="248"/>
      <c r="B61" s="244"/>
      <c r="C61" s="244"/>
      <c r="D61" s="244"/>
      <c r="E61" s="244"/>
      <c r="F61" s="244"/>
      <c r="G61" s="310" t="s">
        <v>515</v>
      </c>
      <c r="H61" s="334"/>
      <c r="I61" s="335">
        <v>3967764</v>
      </c>
      <c r="J61" s="336">
        <v>62548</v>
      </c>
      <c r="K61" s="337">
        <v>8.8000000000000007</v>
      </c>
      <c r="L61" s="338">
        <v>56459</v>
      </c>
      <c r="M61" s="339">
        <v>6.6</v>
      </c>
      <c r="N61" s="324">
        <v>2.2000000000000002</v>
      </c>
    </row>
    <row r="62" spans="1:14">
      <c r="A62" s="248"/>
      <c r="B62" s="244"/>
      <c r="C62" s="244"/>
      <c r="D62" s="244"/>
      <c r="E62" s="244"/>
      <c r="F62" s="244"/>
      <c r="G62" s="325"/>
      <c r="H62" s="326" t="s">
        <v>510</v>
      </c>
      <c r="I62" s="327">
        <v>2096001</v>
      </c>
      <c r="J62" s="328">
        <v>33034</v>
      </c>
      <c r="K62" s="329">
        <v>-4.7</v>
      </c>
      <c r="L62" s="330">
        <v>29348</v>
      </c>
      <c r="M62" s="331">
        <v>2.6</v>
      </c>
      <c r="N62" s="332">
        <v>-7.3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t="s">
        <v>478</v>
      </c>
      <c r="G47" s="12" t="s">
        <v>478</v>
      </c>
      <c r="H47" s="12" t="s">
        <v>478</v>
      </c>
      <c r="I47" s="12">
        <v>0.09</v>
      </c>
      <c r="J47" s="13">
        <v>0.54</v>
      </c>
    </row>
    <row r="48" spans="2:10" ht="57.75" customHeight="1">
      <c r="B48" s="14"/>
      <c r="C48" s="1139" t="s">
        <v>4</v>
      </c>
      <c r="D48" s="1139"/>
      <c r="E48" s="1140"/>
      <c r="F48" s="15" t="s">
        <v>522</v>
      </c>
      <c r="G48" s="16">
        <v>2.36</v>
      </c>
      <c r="H48" s="16">
        <v>0.63</v>
      </c>
      <c r="I48" s="16">
        <v>2.34</v>
      </c>
      <c r="J48" s="17">
        <v>1.77</v>
      </c>
    </row>
    <row r="49" spans="2:10" ht="57.75" customHeight="1" thickBot="1">
      <c r="B49" s="18"/>
      <c r="C49" s="1141" t="s">
        <v>5</v>
      </c>
      <c r="D49" s="1141"/>
      <c r="E49" s="1142"/>
      <c r="F49" s="19">
        <v>4.1900000000000004</v>
      </c>
      <c r="G49" s="20">
        <v>6.46</v>
      </c>
      <c r="H49" s="20" t="s">
        <v>523</v>
      </c>
      <c r="I49" s="20">
        <v>1.8</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525</v>
      </c>
      <c r="D34" s="1149"/>
      <c r="E34" s="1150"/>
      <c r="F34" s="32" t="s">
        <v>526</v>
      </c>
      <c r="G34" s="33" t="s">
        <v>527</v>
      </c>
      <c r="H34" s="33" t="s">
        <v>528</v>
      </c>
      <c r="I34" s="33" t="s">
        <v>529</v>
      </c>
      <c r="J34" s="34" t="s">
        <v>530</v>
      </c>
      <c r="K34" s="22"/>
      <c r="L34" s="22"/>
      <c r="M34" s="22"/>
      <c r="N34" s="22"/>
      <c r="O34" s="22"/>
      <c r="P34" s="22"/>
    </row>
    <row r="35" spans="1:16" ht="39" customHeight="1">
      <c r="A35" s="22"/>
      <c r="B35" s="35"/>
      <c r="C35" s="1143" t="s">
        <v>531</v>
      </c>
      <c r="D35" s="1144"/>
      <c r="E35" s="1145"/>
      <c r="F35" s="36">
        <v>6.41</v>
      </c>
      <c r="G35" s="37">
        <v>6.24</v>
      </c>
      <c r="H35" s="37">
        <v>5.67</v>
      </c>
      <c r="I35" s="37">
        <v>5.39</v>
      </c>
      <c r="J35" s="38">
        <v>5.43</v>
      </c>
      <c r="K35" s="22"/>
      <c r="L35" s="22"/>
      <c r="M35" s="22"/>
      <c r="N35" s="22"/>
      <c r="O35" s="22"/>
      <c r="P35" s="22"/>
    </row>
    <row r="36" spans="1:16" ht="39" customHeight="1">
      <c r="A36" s="22"/>
      <c r="B36" s="35"/>
      <c r="C36" s="1143" t="s">
        <v>532</v>
      </c>
      <c r="D36" s="1144"/>
      <c r="E36" s="1145"/>
      <c r="F36" s="36" t="s">
        <v>522</v>
      </c>
      <c r="G36" s="37">
        <v>2.36</v>
      </c>
      <c r="H36" s="37">
        <v>0.63</v>
      </c>
      <c r="I36" s="37">
        <v>2.34</v>
      </c>
      <c r="J36" s="38">
        <v>1.77</v>
      </c>
      <c r="K36" s="22"/>
      <c r="L36" s="22"/>
      <c r="M36" s="22"/>
      <c r="N36" s="22"/>
      <c r="O36" s="22"/>
      <c r="P36" s="22"/>
    </row>
    <row r="37" spans="1:16" ht="39" customHeight="1">
      <c r="A37" s="22"/>
      <c r="B37" s="35"/>
      <c r="C37" s="1143" t="s">
        <v>533</v>
      </c>
      <c r="D37" s="1144"/>
      <c r="E37" s="1145"/>
      <c r="F37" s="36">
        <v>0.22</v>
      </c>
      <c r="G37" s="37">
        <v>0</v>
      </c>
      <c r="H37" s="37">
        <v>0</v>
      </c>
      <c r="I37" s="37">
        <v>0.11</v>
      </c>
      <c r="J37" s="38">
        <v>0.19</v>
      </c>
      <c r="K37" s="22"/>
      <c r="L37" s="22"/>
      <c r="M37" s="22"/>
      <c r="N37" s="22"/>
      <c r="O37" s="22"/>
      <c r="P37" s="22"/>
    </row>
    <row r="38" spans="1:16" ht="39" customHeight="1">
      <c r="A38" s="22"/>
      <c r="B38" s="35"/>
      <c r="C38" s="1143" t="s">
        <v>534</v>
      </c>
      <c r="D38" s="1144"/>
      <c r="E38" s="1145"/>
      <c r="F38" s="36">
        <v>0.03</v>
      </c>
      <c r="G38" s="37">
        <v>0.02</v>
      </c>
      <c r="H38" s="37">
        <v>0.03</v>
      </c>
      <c r="I38" s="37">
        <v>0.03</v>
      </c>
      <c r="J38" s="38">
        <v>0.03</v>
      </c>
      <c r="K38" s="22"/>
      <c r="L38" s="22"/>
      <c r="M38" s="22"/>
      <c r="N38" s="22"/>
      <c r="O38" s="22"/>
      <c r="P38" s="22"/>
    </row>
    <row r="39" spans="1:16" ht="39" customHeight="1">
      <c r="A39" s="22"/>
      <c r="B39" s="35"/>
      <c r="C39" s="1143" t="s">
        <v>535</v>
      </c>
      <c r="D39" s="1144"/>
      <c r="E39" s="1145"/>
      <c r="F39" s="36">
        <v>0.01</v>
      </c>
      <c r="G39" s="37">
        <v>0.01</v>
      </c>
      <c r="H39" s="37">
        <v>0.02</v>
      </c>
      <c r="I39" s="37">
        <v>0.01</v>
      </c>
      <c r="J39" s="38">
        <v>0.01</v>
      </c>
      <c r="K39" s="22"/>
      <c r="L39" s="22"/>
      <c r="M39" s="22"/>
      <c r="N39" s="22"/>
      <c r="O39" s="22"/>
      <c r="P39" s="22"/>
    </row>
    <row r="40" spans="1:16" ht="39" customHeight="1">
      <c r="A40" s="22"/>
      <c r="B40" s="35"/>
      <c r="C40" s="1143" t="s">
        <v>536</v>
      </c>
      <c r="D40" s="1144"/>
      <c r="E40" s="1145"/>
      <c r="F40" s="36">
        <v>0</v>
      </c>
      <c r="G40" s="37">
        <v>0</v>
      </c>
      <c r="H40" s="37">
        <v>0</v>
      </c>
      <c r="I40" s="37">
        <v>0</v>
      </c>
      <c r="J40" s="38">
        <v>0</v>
      </c>
      <c r="K40" s="22"/>
      <c r="L40" s="22"/>
      <c r="M40" s="22"/>
      <c r="N40" s="22"/>
      <c r="O40" s="22"/>
      <c r="P40" s="22"/>
    </row>
    <row r="41" spans="1:16" ht="39" customHeight="1">
      <c r="A41" s="22"/>
      <c r="B41" s="35"/>
      <c r="C41" s="1143" t="s">
        <v>537</v>
      </c>
      <c r="D41" s="1144"/>
      <c r="E41" s="1145"/>
      <c r="F41" s="36">
        <v>0</v>
      </c>
      <c r="G41" s="37">
        <v>0</v>
      </c>
      <c r="H41" s="37">
        <v>0</v>
      </c>
      <c r="I41" s="37">
        <v>0</v>
      </c>
      <c r="J41" s="38">
        <v>0</v>
      </c>
      <c r="K41" s="22"/>
      <c r="L41" s="22"/>
      <c r="M41" s="22"/>
      <c r="N41" s="22"/>
      <c r="O41" s="22"/>
      <c r="P41" s="22"/>
    </row>
    <row r="42" spans="1:16" ht="39" customHeight="1">
      <c r="A42" s="22"/>
      <c r="B42" s="39"/>
      <c r="C42" s="1143" t="s">
        <v>538</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539</v>
      </c>
      <c r="D43" s="1147"/>
      <c r="E43" s="1148"/>
      <c r="F43" s="41">
        <v>0</v>
      </c>
      <c r="G43" s="42">
        <v>0</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3840</v>
      </c>
      <c r="L45" s="60">
        <v>3845</v>
      </c>
      <c r="M45" s="60">
        <v>3793</v>
      </c>
      <c r="N45" s="60">
        <v>3705</v>
      </c>
      <c r="O45" s="61">
        <v>3610</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622</v>
      </c>
      <c r="L48" s="64">
        <v>625</v>
      </c>
      <c r="M48" s="64">
        <v>654</v>
      </c>
      <c r="N48" s="64">
        <v>684</v>
      </c>
      <c r="O48" s="65">
        <v>681</v>
      </c>
      <c r="P48" s="48"/>
      <c r="Q48" s="48"/>
      <c r="R48" s="48"/>
      <c r="S48" s="48"/>
      <c r="T48" s="48"/>
      <c r="U48" s="48"/>
    </row>
    <row r="49" spans="1:21" ht="30.75" customHeight="1">
      <c r="A49" s="48"/>
      <c r="B49" s="1161"/>
      <c r="C49" s="1162"/>
      <c r="D49" s="62"/>
      <c r="E49" s="1153" t="s">
        <v>16</v>
      </c>
      <c r="F49" s="1153"/>
      <c r="G49" s="1153"/>
      <c r="H49" s="1153"/>
      <c r="I49" s="1153"/>
      <c r="J49" s="1154"/>
      <c r="K49" s="63">
        <v>1186</v>
      </c>
      <c r="L49" s="64">
        <v>1205</v>
      </c>
      <c r="M49" s="64">
        <v>1175</v>
      </c>
      <c r="N49" s="64">
        <v>1124</v>
      </c>
      <c r="O49" s="65">
        <v>1237</v>
      </c>
      <c r="P49" s="48"/>
      <c r="Q49" s="48"/>
      <c r="R49" s="48"/>
      <c r="S49" s="48"/>
      <c r="T49" s="48"/>
      <c r="U49" s="48"/>
    </row>
    <row r="50" spans="1:21" ht="30.75" customHeight="1">
      <c r="A50" s="48"/>
      <c r="B50" s="1161"/>
      <c r="C50" s="1162"/>
      <c r="D50" s="62"/>
      <c r="E50" s="1153" t="s">
        <v>17</v>
      </c>
      <c r="F50" s="1153"/>
      <c r="G50" s="1153"/>
      <c r="H50" s="1153"/>
      <c r="I50" s="1153"/>
      <c r="J50" s="1154"/>
      <c r="K50" s="63">
        <v>113</v>
      </c>
      <c r="L50" s="64">
        <v>105</v>
      </c>
      <c r="M50" s="64">
        <v>44</v>
      </c>
      <c r="N50" s="64">
        <v>48</v>
      </c>
      <c r="O50" s="65">
        <v>5</v>
      </c>
      <c r="P50" s="48"/>
      <c r="Q50" s="48"/>
      <c r="R50" s="48"/>
      <c r="S50" s="48"/>
      <c r="T50" s="48"/>
      <c r="U50" s="48"/>
    </row>
    <row r="51" spans="1:21" ht="30.75" customHeight="1">
      <c r="A51" s="48"/>
      <c r="B51" s="1163"/>
      <c r="C51" s="1164"/>
      <c r="D51" s="66"/>
      <c r="E51" s="1153" t="s">
        <v>18</v>
      </c>
      <c r="F51" s="1153"/>
      <c r="G51" s="1153"/>
      <c r="H51" s="1153"/>
      <c r="I51" s="1153"/>
      <c r="J51" s="1154"/>
      <c r="K51" s="63">
        <v>56</v>
      </c>
      <c r="L51" s="64">
        <v>51</v>
      </c>
      <c r="M51" s="64">
        <v>45</v>
      </c>
      <c r="N51" s="64">
        <v>25</v>
      </c>
      <c r="O51" s="65">
        <v>24</v>
      </c>
      <c r="P51" s="48"/>
      <c r="Q51" s="48"/>
      <c r="R51" s="48"/>
      <c r="S51" s="48"/>
      <c r="T51" s="48"/>
      <c r="U51" s="48"/>
    </row>
    <row r="52" spans="1:21" ht="30.75" customHeight="1">
      <c r="A52" s="48"/>
      <c r="B52" s="1151" t="s">
        <v>19</v>
      </c>
      <c r="C52" s="1152"/>
      <c r="D52" s="66"/>
      <c r="E52" s="1153" t="s">
        <v>20</v>
      </c>
      <c r="F52" s="1153"/>
      <c r="G52" s="1153"/>
      <c r="H52" s="1153"/>
      <c r="I52" s="1153"/>
      <c r="J52" s="1154"/>
      <c r="K52" s="63">
        <v>2947</v>
      </c>
      <c r="L52" s="64">
        <v>2867</v>
      </c>
      <c r="M52" s="64">
        <v>2895</v>
      </c>
      <c r="N52" s="64">
        <v>2900</v>
      </c>
      <c r="O52" s="65">
        <v>2996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2870</v>
      </c>
      <c r="L53" s="69">
        <v>2964</v>
      </c>
      <c r="M53" s="69">
        <v>2816</v>
      </c>
      <c r="N53" s="69">
        <v>2686</v>
      </c>
      <c r="O53" s="70">
        <v>2561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2015-04-14T07:18:45Z</cp:lastPrinted>
  <dcterms:created xsi:type="dcterms:W3CDTF">2015-02-17T05:56:16Z</dcterms:created>
  <dcterms:modified xsi:type="dcterms:W3CDTF">2015-05-07T13:44:30Z</dcterms:modified>
  <cp:category/>
</cp:coreProperties>
</file>