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A35" i="11" l="1"/>
  <c r="AA34" i="11"/>
  <c r="AA33" i="11"/>
  <c r="AA32" i="11"/>
  <c r="AA31" i="1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C36"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l="1"/>
  <c r="BE34" i="9" l="1"/>
  <c r="BE35" i="9" l="1"/>
  <c r="BW34" i="9"/>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<sst xmlns="http://schemas.openxmlformats.org/spreadsheetml/2006/main" count="962" uniqueCount="551">
  <si>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</si>
  <si>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</si>
  <si>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</si>
  <si>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</si>
  <si>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</si>
  <si>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</si>
  <si>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</si>
  <si>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</si>
  <si>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</si>
  <si>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</si>
  <si>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</si>
  <si>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</si>
  <si>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</si>
  <si>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</si>
  <si>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</si>
  <si>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</si>
  <si>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</si>
  <si>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</si>
  <si>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</si>
  <si>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</si>
  <si>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</si>
  <si>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</si>
  <si>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</si>
  <si>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</si>
  <si>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</si>
  <si>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</si>
  <si>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</si>
  <si>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</si>
  <si>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</si>
  <si>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</si>
  <si>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</si>
  <si>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</si>
  <si>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</si>
  <si>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</si>
  <si>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</si>
  <si>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</si>
  <si>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</si>
  <si>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</si>
  <si>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</si>
  <si>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</si>
  <si>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</si>
  <si>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</si>
  <si>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</si>
  <si>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</si>
  <si>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</si>
  <si>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</si>
  <si>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</si>
  <si>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</si>
  <si>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</si>
  <si>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</si>
  <si>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</si>
  <si>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</si>
  <si>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</si>
  <si>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</si>
  <si>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</si>
  <si>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</si>
  <si>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</si>
  <si>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</si>
  <si>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</si>
  <si>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</si>
  <si>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</si>
  <si>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</si>
  <si>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</si>
  <si>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</si>
  <si>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</si>
  <si>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</si>
  <si>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</si>
  <si>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</si>
  <si>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</si>
  <si>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</si>
  <si>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</si>
  <si>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</si>
  <si>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</si>
  <si>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</si>
  <si>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</si>
  <si>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</si>
  <si>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</si>
  <si>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</si>
  <si>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</si>
  <si>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</si>
  <si>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</si>
  <si>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</si>
  <si>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</si>
  <si>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</si>
  <si>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</si>
  <si>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</si>
  <si>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</si>
  <si>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</si>
  <si>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</si>
  <si>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</si>
  <si>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</si>
  <si>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</si>
  <si>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</si>
  <si>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</si>
  <si>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</si>
  <si>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</si>
  <si>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</si>
  <si>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</si>
  <si>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</si>
  <si>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</si>
  <si>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</si>
  <si>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</si>
  <si>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</si>
  <si>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</si>
  <si>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</si>
  <si>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</si>
  <si>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</si>
  <si>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</si>
  <si>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</si>
  <si>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</si>
  <si>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</si>
  <si>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</si>
  <si>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</si>
  <si>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</si>
  <si>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</si>
  <si>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</si>
  <si>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</si>
  <si>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</si>
  <si>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</si>
  <si>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</si>
  <si>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</si>
  <si>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</si>
  <si>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</si>
  <si>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</si>
  <si>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</si>
  <si>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</si>
  <si>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</si>
  <si>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</si>
  <si>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</si>
  <si>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</si>
  <si>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</si>
  <si>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</si>
  <si>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</si>
  <si>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</si>
  <si>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</si>
  <si>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</si>
  <si>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</si>
  <si>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</si>
  <si>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</si>
  <si>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</si>
  <si>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</si>
  <si>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</si>
  <si>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</si>
  <si>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</si>
  <si>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</si>
  <si>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</si>
  <si>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</si>
  <si>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</si>
  <si>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</si>
  <si>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</si>
  <si>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</si>
  <si>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</si>
  <si>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</si>
  <si>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</si>
  <si>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</si>
  <si>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</si>
  <si>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</si>
  <si>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</si>
  <si>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</si>
  <si>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</si>
  <si>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</si>
  <si>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</si>
  <si>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</si>
  <si>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</si>
  <si>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</si>
  <si>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</si>
  <si>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</si>
  <si>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</si>
  <si>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</si>
  <si>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</si>
  <si>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</si>
  <si>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</si>
  <si>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</si>
  <si>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</si>
  <si>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</si>
  <si>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</si>
  <si>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</si>
  <si>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</si>
  <si>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</si>
  <si>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</si>
  <si>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</si>
  <si>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</si>
  <si>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</si>
  <si>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</si>
  <si>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</si>
  <si>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</si>
  <si>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</si>
  <si>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</si>
  <si>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</si>
  <si>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</si>
  <si>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</si>
  <si>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</si>
  <si>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</si>
  <si>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</si>
  <si>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青森県十和田市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</si>
  <si>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</si>
  <si>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</si>
  <si>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</si>
  <si>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</si>
  <si>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</si>
  <si>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</si>
  <si>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</si>
  <si>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</si>
  <si>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</si>
  <si>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</si>
  <si>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</si>
  <si>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</si>
  <si>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</si>
  <si>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</si>
  <si>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</si>
  <si>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</si>
  <si>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</si>
  <si>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</si>
  <si>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</si>
  <si>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</si>
  <si>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</si>
  <si>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</si>
  <si>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</si>
  <si>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</si>
  <si>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</si>
  <si>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</si>
  <si>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</si>
  <si>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</si>
  <si>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</si>
  <si>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</si>
  <si>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</si>
  <si>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</si>
  <si>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</si>
  <si>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</si>
  <si>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</si>
  <si>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</si>
  <si>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</si>
  <si>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</si>
  <si>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</si>
  <si>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</si>
  <si>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</si>
  <si>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</si>
  <si>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</si>
  <si>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</si>
  <si>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</si>
  <si>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</si>
  <si>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</si>
  <si>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</si>
  <si>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</si>
  <si>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</si>
  <si>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</si>
  <si>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</si>
  <si>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</si>
  <si>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</si>
  <si>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</si>
  <si>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</si>
  <si>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</si>
  <si>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</si>
  <si>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</si>
  <si>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</si>
  <si>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</si>
  <si>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</si>
  <si>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</si>
  <si>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</si>
  <si>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</si>
  <si>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</si>
  <si>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</si>
  <si>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</si>
  <si>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</si>
  <si>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</si>
  <si>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</si>
  <si>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</si>
  <si>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</si>
  <si>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</si>
  <si>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</si>
  <si>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</si>
  <si>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</si>
  <si>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</si>
  <si>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</si>
  <si>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</si>
  <si>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</si>
  <si>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</si>
  <si>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</si>
  <si>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</si>
  <si>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</si>
  <si>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</si>
  <si>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</si>
  <si>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</si>
  <si>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</si>
  <si>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</si>
  <si>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</si>
  <si>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</si>
  <si>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</si>
  <si>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</si>
  <si>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</si>
  <si>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</si>
  <si>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</si>
  <si>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</si>
  <si>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</si>
  <si>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</si>
  <si>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</si>
  <si>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</si>
  <si>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</si>
  <si>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</si>
  <si>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</si>
  <si>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</si>
  <si>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</si>
  <si>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</si>
  <si>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</si>
  <si>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</si>
  <si>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</si>
  <si>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</si>
  <si>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</si>
  <si>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</si>
  <si>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</si>
  <si>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</si>
  <si>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</si>
  <si>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</si>
  <si>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</si>
  <si>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</si>
  <si>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</si>
  <si>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</si>
  <si>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</si>
  <si>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</si>
  <si>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</si>
  <si>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</si>
  <si>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</si>
  <si>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</si>
  <si>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</si>
  <si>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</si>
  <si>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</si>
  <si>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</si>
  <si>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</si>
  <si>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</si>
  <si>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</si>
  <si>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</si>
  <si>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</si>
  <si>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</si>
  <si>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</si>
  <si>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</si>
  <si>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</si>
  <si>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</si>
  <si>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</si>
  <si>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</si>
  <si>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</si>
  <si>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</si>
  <si>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</si>
  <si>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</si>
  <si>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</si>
  <si>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青森県十和田市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</si>
  <si>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</si>
  <si>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</si>
  <si>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</si>
  <si>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</si>
  <si>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</si>
  <si>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</si>
  <si>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</si>
  <si>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</si>
  <si>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</si>
  <si>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</si>
  <si>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</si>
  <si>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</si>
  <si>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</si>
  <si>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</si>
  <si>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</si>
  <si>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</si>
  <si>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</si>
  <si>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</si>
  <si>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</si>
  <si>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</si>
  <si>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</si>
  <si>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</si>
  <si>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</si>
  <si>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</si>
  <si>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</si>
  <si>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</si>
  <si>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</si>
  <si>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</si>
  <si>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</si>
  <si>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</si>
  <si>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</si>
  <si>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</si>
  <si>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</si>
  <si>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</si>
  <si>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</si>
  <si>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</si>
  <si>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</si>
  <si>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</si>
  <si>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</si>
  <si>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</si>
  <si>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</si>
  <si>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</si>
  <si>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</si>
  <si>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</si>
  <si>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</si>
  <si>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</si>
  <si>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</si>
  <si>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</si>
  <si>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</si>
  <si>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</si>
  <si>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</si>
  <si>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</si>
  <si>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</si>
  <si>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</si>
  <si>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</si>
  <si>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</si>
  <si>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</si>
  <si>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</si>
  <si>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</si>
  <si>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</si>
  <si>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</si>
  <si>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</si>
  <si>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</si>
  <si>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</si>
  <si>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</si>
  <si>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</si>
  <si>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</si>
  <si>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</si>
  <si>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</si>
  <si>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</si>
  <si>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</si>
  <si>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</si>
  <si>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</si>
  <si>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</si>
  <si>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</si>
  <si>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</si>
  <si>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</si>
  <si>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</si>
  <si>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</si>
  <si>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</si>
  <si>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</si>
  <si>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</si>
  <si>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</si>
  <si>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</si>
  <si>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</si>
  <si>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</si>
  <si>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</si>
  <si>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</si>
  <si>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</si>
  <si>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</si>
  <si>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</si>
  <si>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</si>
  <si>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</si>
  <si>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</si>
  <si>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</si>
  <si>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</si>
  <si>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</si>
  <si>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</si>
  <si>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</si>
  <si>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</si>
  <si>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</si>
  <si>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</si>
  <si>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</si>
  <si>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</si>
  <si>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</si>
  <si>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</si>
  <si>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</si>
  <si>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</si>
  <si>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</si>
  <si>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</si>
  <si>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</si>
  <si>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</si>
  <si>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</si>
  <si>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</si>
  <si>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</si>
  <si>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</si>
  <si>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</si>
  <si>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</si>
  <si>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</si>
  <si>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</si>
  <si>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</si>
  <si>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</si>
  <si>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</si>
  <si>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</si>
  <si>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</si>
  <si>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</si>
  <si>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</si>
  <si>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</si>
  <si>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</si>
  <si>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</si>
  <si>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</si>
  <si>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</si>
  <si>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</si>
  <si>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</si>
  <si>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</si>
  <si>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</si>
  <si>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</si>
  <si>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</si>
  <si>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</si>
  <si>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</si>
  <si>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</si>
  <si>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</si>
  <si>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</si>
  <si>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</si>
  <si>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</si>
  <si>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</si>
  <si>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</si>
  <si>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</si>
  <si>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</si>
  <si>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</si>
  <si>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</si>
  <si>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</si>
  <si>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</si>
  <si>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</si>
  <si>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</si>
  <si>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</si>
  <si>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</si>
  <si>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</si>
  <si>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</si>
  <si>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</si>
  <si>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</si>
  <si>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</si>
  <si>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</si>
  <si>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</si>
  <si>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</si>
  <si>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</si>
  <si>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</si>
  <si>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</si>
  <si>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</si>
  <si>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</si>
  <si>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</si>
  <si>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</si>
  <si>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</si>
  <si>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</si>
  <si>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</si>
  <si>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</si>
  <si>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</si>
  <si>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7.05</t>
  </si>
  <si>
    <t>▲ 3.92</t>
  </si>
  <si>
    <t>水道事業会計</t>
  </si>
  <si>
    <t>一般会計</t>
  </si>
  <si>
    <t>介護保険事業特別会計</t>
  </si>
  <si>
    <t>病院事業会計</t>
  </si>
  <si>
    <t>下水道事業会計</t>
  </si>
  <si>
    <t>国民健康保険事業特別会計</t>
  </si>
  <si>
    <t>後期高齢者医療特別会計</t>
  </si>
  <si>
    <t>地方卸売市場事業特別会計</t>
  </si>
  <si>
    <t>その他会計（赤字）</t>
  </si>
  <si>
    <t>その他会計（黒字）</t>
  </si>
  <si>
    <t>-</t>
    <phoneticPr fontId="2"/>
  </si>
  <si>
    <t>十和田地域広域事務組合</t>
    <rPh sb="0" eb="3">
      <t>トワダ</t>
    </rPh>
    <rPh sb="3" eb="5">
      <t>チイキ</t>
    </rPh>
    <rPh sb="5" eb="7">
      <t>コウイキ</t>
    </rPh>
    <rPh sb="7" eb="9">
      <t>ジム</t>
    </rPh>
    <rPh sb="9" eb="11">
      <t>クミアイ</t>
    </rPh>
    <phoneticPr fontId="5"/>
  </si>
  <si>
    <t>十和田地区環境整備事務組合</t>
    <rPh sb="0" eb="3">
      <t>トワダ</t>
    </rPh>
    <rPh sb="3" eb="5">
      <t>チク</t>
    </rPh>
    <rPh sb="5" eb="7">
      <t>カンキョウ</t>
    </rPh>
    <rPh sb="7" eb="9">
      <t>セイビ</t>
    </rPh>
    <rPh sb="9" eb="11">
      <t>ジム</t>
    </rPh>
    <rPh sb="11" eb="13">
      <t>クミアイ</t>
    </rPh>
    <phoneticPr fontId="5"/>
  </si>
  <si>
    <t>十和田地区食肉処理事務組合</t>
    <rPh sb="0" eb="3">
      <t>トワダ</t>
    </rPh>
    <rPh sb="3" eb="5">
      <t>チク</t>
    </rPh>
    <rPh sb="5" eb="7">
      <t>ショクニク</t>
    </rPh>
    <rPh sb="7" eb="9">
      <t>ショリ</t>
    </rPh>
    <rPh sb="9" eb="11">
      <t>ジム</t>
    </rPh>
    <rPh sb="11" eb="13">
      <t>クミアイ</t>
    </rPh>
    <phoneticPr fontId="5"/>
  </si>
  <si>
    <t>上北地方教育・福祉事務組合</t>
    <rPh sb="0" eb="2">
      <t>カミキタ</t>
    </rPh>
    <rPh sb="2" eb="4">
      <t>チホウ</t>
    </rPh>
    <rPh sb="4" eb="6">
      <t>キョウイク</t>
    </rPh>
    <rPh sb="7" eb="9">
      <t>フクシ</t>
    </rPh>
    <rPh sb="9" eb="11">
      <t>ジム</t>
    </rPh>
    <rPh sb="11" eb="13">
      <t>クミアイ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</si>
  <si>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</si>
  <si>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</si>
  <si>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</si>
  <si>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青森県市町村総合事務組合</t>
    <rPh sb="0" eb="3">
      <t>アオモリケン</t>
    </rPh>
    <rPh sb="3" eb="6">
      <t>シチョウソン</t>
    </rPh>
    <rPh sb="6" eb="8">
      <t>ソウゴウ</t>
    </rPh>
    <rPh sb="8" eb="10">
      <t>ジム</t>
    </rPh>
    <rPh sb="10" eb="12">
      <t>クミアイ</t>
    </rPh>
    <phoneticPr fontId="5"/>
  </si>
  <si>
    <t>青森県交通災害共済組合</t>
    <rPh sb="0" eb="3">
      <t>アオモリケン</t>
    </rPh>
    <rPh sb="3" eb="5">
      <t>コウツウ</t>
    </rPh>
    <rPh sb="5" eb="7">
      <t>サイガイ</t>
    </rPh>
    <rPh sb="7" eb="9">
      <t>キョウサイ</t>
    </rPh>
    <rPh sb="9" eb="11">
      <t>クミアイ</t>
    </rPh>
    <phoneticPr fontId="5"/>
  </si>
  <si>
    <t>青森県市長会館管理組合</t>
    <rPh sb="0" eb="3">
      <t>アオモリケン</t>
    </rPh>
    <rPh sb="3" eb="5">
      <t>シチョウ</t>
    </rPh>
    <rPh sb="5" eb="7">
      <t>カイカン</t>
    </rPh>
    <rPh sb="7" eb="9">
      <t>カンリ</t>
    </rPh>
    <rPh sb="9" eb="11">
      <t>クミアイ</t>
    </rPh>
    <phoneticPr fontId="5"/>
  </si>
  <si>
    <t>法適用企業</t>
  </si>
  <si>
    <t>十和田市土地開発公社</t>
    <rPh sb="0" eb="3">
      <t>トワダ</t>
    </rPh>
    <rPh sb="3" eb="4">
      <t>シ</t>
    </rPh>
    <rPh sb="4" eb="6">
      <t>トチ</t>
    </rPh>
    <rPh sb="6" eb="8">
      <t>カイハツ</t>
    </rPh>
    <rPh sb="8" eb="10">
      <t>コウシャ</t>
    </rPh>
    <phoneticPr fontId="5"/>
  </si>
  <si>
    <t>十和田湖ふるさと活性化公社</t>
    <rPh sb="0" eb="4">
      <t>トワダコ</t>
    </rPh>
    <rPh sb="8" eb="11">
      <t>カッセイカ</t>
    </rPh>
    <rPh sb="11" eb="13">
      <t>コウシャ</t>
    </rPh>
    <phoneticPr fontId="5"/>
  </si>
  <si>
    <t>十和田市体育協会</t>
    <rPh sb="0" eb="4">
      <t>トワダシ</t>
    </rPh>
    <rPh sb="4" eb="6">
      <t>タイイク</t>
    </rPh>
    <rPh sb="6" eb="8">
      <t>キョウカイ</t>
    </rPh>
    <phoneticPr fontId="5"/>
  </si>
  <si>
    <t>まちづくり十和田</t>
    <rPh sb="5" eb="8">
      <t>トワダ</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</si>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</sst>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37699</c:v>
                </c:pt>
                <c:pt idx="1">
                  <c:v>32836</c:v>
                </c:pt>
                <c:pt idx="2">
                  <c:v>56530</c:v>
                </c:pt>
                <c:pt idx="3">
                  <c:v>49553</c:v>
                </c:pt>
                <c:pt idx="4">
                  <c:v>59826</c:v>
                </c:pt>
              </c:numCache>
            </c:numRef>
          </c:val>
          <c:smooth val="0"/>
        </c:ser>
        <c:dLbls>
          <c:showLegendKey val="0"/>
          <c:showVal val="0"/>
          <c:showCatName val="0"/>
          <c:showSerName val="0"/>
          <c:showPercent val="0"/>
          <c:showBubbleSize val="0"/>
        </c:dLbls>
        <c:marker val="1"/>
        <c:smooth val="0"/>
        <c:axId val="192938232"/>
        <c:axId val="192938624"/>
      </c:lineChart>
      <c:catAx>
        <c:axId val="192938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38624"/>
        <c:crosses val="autoZero"/>
        <c:auto val="1"/>
        <c:lblAlgn val="ctr"/>
        <c:lblOffset val="100"/>
        <c:tickLblSkip val="1"/>
        <c:tickMarkSkip val="1"/>
        <c:noMultiLvlLbl val="0"/>
      </c:catAx>
      <c:valAx>
        <c:axId val="1929386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38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5.32</c:v>
                </c:pt>
                <c:pt idx="1">
                  <c:v>4.99</c:v>
                </c:pt>
                <c:pt idx="2">
                  <c:v>6.31</c:v>
                </c:pt>
                <c:pt idx="3">
                  <c:v>6.72</c:v>
                </c:pt>
                <c:pt idx="4">
                  <c:v>6.87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6.51</c:v>
                </c:pt>
                <c:pt idx="1">
                  <c:v>15.72</c:v>
                </c:pt>
                <c:pt idx="2">
                  <c:v>23.72</c:v>
                </c:pt>
                <c:pt idx="3">
                  <c:v>30.85</c:v>
                </c:pt>
                <c:pt idx="4">
                  <c:v>30.37</c:v>
                </c:pt>
              </c:numCache>
            </c:numRef>
          </c:val>
        </c:ser>
        <c:dLbls>
          <c:showLegendKey val="0"/>
          <c:showVal val="0"/>
          <c:showCatName val="0"/>
          <c:showSerName val="0"/>
          <c:showPercent val="0"/>
          <c:showBubbleSize val="0"/>
        </c:dLbls>
        <c:gapWidth val="250"/>
        <c:overlap val="100"/>
        <c:axId val="192935096"/>
        <c:axId val="19293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-7.05</c:v>
                </c:pt>
                <c:pt idx="1">
                  <c:v>5</c:v>
                </c:pt>
                <c:pt idx="2">
                  <c:v>6.82</c:v>
                </c:pt>
                <c:pt idx="3">
                  <c:v>4.45</c:v>
                </c:pt>
                <c:pt idx="4">
                  <c:v>-3.92</c:v>
                </c:pt>
              </c:numCache>
            </c:numRef>
          </c:val>
          <c:smooth val="0"/>
        </c:ser>
        <c:dLbls>
          <c:showLegendKey val="0"/>
          <c:showVal val="0"/>
          <c:showCatName val="0"/>
          <c:showSerName val="0"/>
          <c:showPercent val="0"/>
          <c:showBubbleSize val="0"/>
        </c:dLbls>
        <c:marker val="1"/>
        <c:smooth val="0"/>
        <c:axId val="192935096"/>
        <c:axId val="192935488"/>
      </c:lineChart>
      <c:catAx>
        <c:axId val="19293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935488"/>
        <c:crosses val="autoZero"/>
        <c:auto val="1"/>
        <c:lblAlgn val="ctr"/>
        <c:lblOffset val="100"/>
        <c:tickLblSkip val="1"/>
        <c:tickMarkSkip val="1"/>
        <c:noMultiLvlLbl val="0"/>
      </c:catAx>
      <c:valAx>
        <c:axId val="1929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3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0.04</c:v>
                </c:pt>
                <c:pt idx="4">
                  <c:v>#N/A</c:v>
                </c:pt>
                <c:pt idx="5">
                  <c:v>0.03</c:v>
                </c:pt>
                <c:pt idx="6">
                  <c:v>#N/A</c:v>
                </c:pt>
                <c:pt idx="7">
                  <c:v>0.08</c:v>
                </c:pt>
                <c:pt idx="8">
                  <c:v>#N/A</c:v>
                </c:pt>
                <c:pt idx="9">
                  <c:v>0.06</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2.15</c:v>
                </c:pt>
                <c:pt idx="2">
                  <c:v>#N/A</c:v>
                </c:pt>
                <c:pt idx="3">
                  <c:v>1.77</c:v>
                </c:pt>
                <c:pt idx="4">
                  <c:v>#N/A</c:v>
                </c:pt>
                <c:pt idx="5">
                  <c:v>1.65</c:v>
                </c:pt>
                <c:pt idx="6">
                  <c:v>#N/A</c:v>
                </c:pt>
                <c:pt idx="7">
                  <c:v>1.37</c:v>
                </c:pt>
                <c:pt idx="8">
                  <c:v>#N/A</c:v>
                </c:pt>
                <c:pt idx="9">
                  <c:v>0.09</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1.94</c:v>
                </c:pt>
                <c:pt idx="2">
                  <c:v>#N/A</c:v>
                </c:pt>
                <c:pt idx="3">
                  <c:v>1.28</c:v>
                </c:pt>
                <c:pt idx="4">
                  <c:v>#N/A</c:v>
                </c:pt>
                <c:pt idx="5">
                  <c:v>1.32</c:v>
                </c:pt>
                <c:pt idx="6">
                  <c:v>#N/A</c:v>
                </c:pt>
                <c:pt idx="7">
                  <c:v>1.37</c:v>
                </c:pt>
                <c:pt idx="8">
                  <c:v>#N/A</c:v>
                </c:pt>
                <c:pt idx="9">
                  <c:v>0.36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0.72</c:v>
                </c:pt>
                <c:pt idx="8">
                  <c:v>#N/A</c:v>
                </c:pt>
                <c:pt idx="9">
                  <c:v>1.2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1.29</c:v>
                </c:pt>
                <c:pt idx="2">
                  <c:v>#N/A</c:v>
                </c:pt>
                <c:pt idx="3">
                  <c:v>1.07</c:v>
                </c:pt>
                <c:pt idx="4">
                  <c:v>#N/A</c:v>
                </c:pt>
                <c:pt idx="5">
                  <c:v>0.1</c:v>
                </c:pt>
                <c:pt idx="6">
                  <c:v>#N/A</c:v>
                </c:pt>
                <c:pt idx="7">
                  <c:v>0.82</c:v>
                </c:pt>
                <c:pt idx="8">
                  <c:v>#N/A</c:v>
                </c:pt>
                <c:pt idx="9">
                  <c:v>1.41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5.32</c:v>
                </c:pt>
                <c:pt idx="2">
                  <c:v>#N/A</c:v>
                </c:pt>
                <c:pt idx="3">
                  <c:v>4.9800000000000004</c:v>
                </c:pt>
                <c:pt idx="4">
                  <c:v>#N/A</c:v>
                </c:pt>
                <c:pt idx="5">
                  <c:v>6.3</c:v>
                </c:pt>
                <c:pt idx="6">
                  <c:v>#N/A</c:v>
                </c:pt>
                <c:pt idx="7">
                  <c:v>6.72</c:v>
                </c:pt>
                <c:pt idx="8">
                  <c:v>#N/A</c:v>
                </c:pt>
                <c:pt idx="9">
                  <c:v>6.86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11.21</c:v>
                </c:pt>
                <c:pt idx="2">
                  <c:v>#N/A</c:v>
                </c:pt>
                <c:pt idx="3">
                  <c:v>11.22</c:v>
                </c:pt>
                <c:pt idx="4">
                  <c:v>#N/A</c:v>
                </c:pt>
                <c:pt idx="5">
                  <c:v>11.71</c:v>
                </c:pt>
                <c:pt idx="6">
                  <c:v>#N/A</c:v>
                </c:pt>
                <c:pt idx="7">
                  <c:v>11.52</c:v>
                </c:pt>
                <c:pt idx="8">
                  <c:v>#N/A</c:v>
                </c:pt>
                <c:pt idx="9">
                  <c:v>11.06</c:v>
                </c:pt>
              </c:numCache>
            </c:numRef>
          </c:val>
        </c:ser>
        <c:dLbls>
          <c:showLegendKey val="0"/>
          <c:showVal val="0"/>
          <c:showCatName val="0"/>
          <c:showSerName val="0"/>
          <c:showPercent val="0"/>
          <c:showBubbleSize val="0"/>
        </c:dLbls>
        <c:gapWidth val="150"/>
        <c:overlap val="100"/>
        <c:axId val="192939408"/>
        <c:axId val="192939800"/>
      </c:barChart>
      <c:catAx>
        <c:axId val="19293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39800"/>
        <c:crosses val="autoZero"/>
        <c:auto val="1"/>
        <c:lblAlgn val="ctr"/>
        <c:lblOffset val="100"/>
        <c:tickLblSkip val="1"/>
        <c:tickMarkSkip val="1"/>
        <c:noMultiLvlLbl val="0"/>
      </c:catAx>
      <c:valAx>
        <c:axId val="192939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39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3692</c:v>
                </c:pt>
                <c:pt idx="5">
                  <c:v>3789</c:v>
                </c:pt>
                <c:pt idx="8">
                  <c:v>3768</c:v>
                </c:pt>
                <c:pt idx="11">
                  <c:v>3698</c:v>
                </c:pt>
                <c:pt idx="14">
                  <c:v>3724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29</c:v>
                </c:pt>
                <c:pt idx="3">
                  <c:v>23</c:v>
                </c:pt>
                <c:pt idx="6">
                  <c:v>18</c:v>
                </c:pt>
                <c:pt idx="9">
                  <c:v>12</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496</c:v>
                </c:pt>
                <c:pt idx="3">
                  <c:v>364</c:v>
                </c:pt>
                <c:pt idx="6">
                  <c:v>119</c:v>
                </c:pt>
                <c:pt idx="9">
                  <c:v>117</c:v>
                </c:pt>
                <c:pt idx="12">
                  <c:v>116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1664</c:v>
                </c:pt>
                <c:pt idx="3">
                  <c:v>1663</c:v>
                </c:pt>
                <c:pt idx="6">
                  <c:v>1788</c:v>
                </c:pt>
                <c:pt idx="9">
                  <c:v>1682</c:v>
                </c:pt>
                <c:pt idx="12">
                  <c:v>1619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3692</c:v>
                </c:pt>
                <c:pt idx="3">
                  <c:v>3739</c:v>
                </c:pt>
                <c:pt idx="6">
                  <c:v>3759</c:v>
                </c:pt>
                <c:pt idx="9">
                  <c:v>3765</c:v>
                </c:pt>
                <c:pt idx="12">
                  <c:v>3762</c:v>
                </c:pt>
              </c:numCache>
            </c:numRef>
          </c:val>
        </c:ser>
        <c:dLbls>
          <c:showLegendKey val="0"/>
          <c:showVal val="0"/>
          <c:showCatName val="0"/>
          <c:showSerName val="0"/>
          <c:showPercent val="0"/>
          <c:showBubbleSize val="0"/>
        </c:dLbls>
        <c:gapWidth val="100"/>
        <c:overlap val="100"/>
        <c:axId val="192940584"/>
        <c:axId val="19294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2189</c:v>
                </c:pt>
                <c:pt idx="2">
                  <c:v>#N/A</c:v>
                </c:pt>
                <c:pt idx="3">
                  <c:v>#N/A</c:v>
                </c:pt>
                <c:pt idx="4">
                  <c:v>2000</c:v>
                </c:pt>
                <c:pt idx="5">
                  <c:v>#N/A</c:v>
                </c:pt>
                <c:pt idx="6">
                  <c:v>#N/A</c:v>
                </c:pt>
                <c:pt idx="7">
                  <c:v>1916</c:v>
                </c:pt>
                <c:pt idx="8">
                  <c:v>#N/A</c:v>
                </c:pt>
                <c:pt idx="9">
                  <c:v>#N/A</c:v>
                </c:pt>
                <c:pt idx="10">
                  <c:v>1878</c:v>
                </c:pt>
                <c:pt idx="11">
                  <c:v>#N/A</c:v>
                </c:pt>
                <c:pt idx="12">
                  <c:v>#N/A</c:v>
                </c:pt>
                <c:pt idx="13">
                  <c:v>1782</c:v>
                </c:pt>
                <c:pt idx="14">
                  <c:v>#N/A</c:v>
                </c:pt>
              </c:numCache>
            </c:numRef>
          </c:val>
          <c:smooth val="0"/>
        </c:ser>
        <c:dLbls>
          <c:showLegendKey val="0"/>
          <c:showVal val="0"/>
          <c:showCatName val="0"/>
          <c:showSerName val="0"/>
          <c:showPercent val="0"/>
          <c:showBubbleSize val="0"/>
        </c:dLbls>
        <c:marker val="1"/>
        <c:smooth val="0"/>
        <c:axId val="192940584"/>
        <c:axId val="192940976"/>
      </c:lineChart>
      <c:catAx>
        <c:axId val="19294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40976"/>
        <c:crosses val="autoZero"/>
        <c:auto val="1"/>
        <c:lblAlgn val="ctr"/>
        <c:lblOffset val="100"/>
        <c:tickLblSkip val="1"/>
        <c:tickMarkSkip val="1"/>
        <c:noMultiLvlLbl val="0"/>
      </c:catAx>
      <c:valAx>
        <c:axId val="19294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4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39217</c:v>
                </c:pt>
                <c:pt idx="5">
                  <c:v>38289</c:v>
                </c:pt>
                <c:pt idx="8">
                  <c:v>37818</c:v>
                </c:pt>
                <c:pt idx="11">
                  <c:v>37480</c:v>
                </c:pt>
                <c:pt idx="14">
                  <c:v>38087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5202</c:v>
                </c:pt>
                <c:pt idx="5">
                  <c:v>4214</c:v>
                </c:pt>
                <c:pt idx="8">
                  <c:v>3881</c:v>
                </c:pt>
                <c:pt idx="11">
                  <c:v>3391</c:v>
                </c:pt>
                <c:pt idx="14">
                  <c:v>2849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5296</c:v>
                </c:pt>
                <c:pt idx="5">
                  <c:v>7301</c:v>
                </c:pt>
                <c:pt idx="8">
                  <c:v>8286</c:v>
                </c:pt>
                <c:pt idx="11">
                  <c:v>10368</c:v>
                </c:pt>
                <c:pt idx="14">
                  <c:v>11752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5786</c:v>
                </c:pt>
                <c:pt idx="3">
                  <c:v>5197</c:v>
                </c:pt>
                <c:pt idx="6">
                  <c:v>4689</c:v>
                </c:pt>
                <c:pt idx="9">
                  <c:v>4291</c:v>
                </c:pt>
                <c:pt idx="12">
                  <c:v>3926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922</c:v>
                </c:pt>
                <c:pt idx="3">
                  <c:v>651</c:v>
                </c:pt>
                <c:pt idx="6">
                  <c:v>578</c:v>
                </c:pt>
                <c:pt idx="9">
                  <c:v>529</c:v>
                </c:pt>
                <c:pt idx="12">
                  <c:v>496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26033</c:v>
                </c:pt>
                <c:pt idx="3">
                  <c:v>25384</c:v>
                </c:pt>
                <c:pt idx="6">
                  <c:v>24389</c:v>
                </c:pt>
                <c:pt idx="9">
                  <c:v>23496</c:v>
                </c:pt>
                <c:pt idx="12">
                  <c:v>22703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c:v>
                </c:pt>
                <c:pt idx="3">
                  <c:v>36</c:v>
                </c:pt>
                <c:pt idx="6">
                  <c:v>22</c:v>
                </c:pt>
                <c:pt idx="9">
                  <c:v>11</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35347</c:v>
                </c:pt>
                <c:pt idx="3">
                  <c:v>33895</c:v>
                </c:pt>
                <c:pt idx="6">
                  <c:v>32910</c:v>
                </c:pt>
                <c:pt idx="9">
                  <c:v>32088</c:v>
                </c:pt>
                <c:pt idx="12">
                  <c:v>31747</c:v>
                </c:pt>
              </c:numCache>
            </c:numRef>
          </c:val>
        </c:ser>
        <c:dLbls>
          <c:showLegendKey val="0"/>
          <c:showVal val="0"/>
          <c:showCatName val="0"/>
          <c:showSerName val="0"/>
          <c:showPercent val="0"/>
          <c:showBubbleSize val="0"/>
        </c:dLbls>
        <c:gapWidth val="100"/>
        <c:overlap val="100"/>
        <c:axId val="458648768"/>
        <c:axId val="458649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18432</c:v>
                </c:pt>
                <c:pt idx="2">
                  <c:v>#N/A</c:v>
                </c:pt>
                <c:pt idx="3">
                  <c:v>#N/A</c:v>
                </c:pt>
                <c:pt idx="4">
                  <c:v>15359</c:v>
                </c:pt>
                <c:pt idx="5">
                  <c:v>#N/A</c:v>
                </c:pt>
                <c:pt idx="6">
                  <c:v>#N/A</c:v>
                </c:pt>
                <c:pt idx="7">
                  <c:v>12603</c:v>
                </c:pt>
                <c:pt idx="8">
                  <c:v>#N/A</c:v>
                </c:pt>
                <c:pt idx="9">
                  <c:v>#N/A</c:v>
                </c:pt>
                <c:pt idx="10">
                  <c:v>9177</c:v>
                </c:pt>
                <c:pt idx="11">
                  <c:v>#N/A</c:v>
                </c:pt>
                <c:pt idx="12">
                  <c:v>#N/A</c:v>
                </c:pt>
                <c:pt idx="13">
                  <c:v>6188</c:v>
                </c:pt>
                <c:pt idx="14">
                  <c:v>#N/A</c:v>
                </c:pt>
              </c:numCache>
            </c:numRef>
          </c:val>
          <c:smooth val="0"/>
        </c:ser>
        <c:dLbls>
          <c:showLegendKey val="0"/>
          <c:showVal val="0"/>
          <c:showCatName val="0"/>
          <c:showSerName val="0"/>
          <c:showPercent val="0"/>
          <c:showBubbleSize val="0"/>
        </c:dLbls>
        <c:marker val="1"/>
        <c:smooth val="0"/>
        <c:axId val="458648768"/>
        <c:axId val="458649160"/>
      </c:lineChart>
      <c:catAx>
        <c:axId val="4586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649160"/>
        <c:crosses val="autoZero"/>
        <c:auto val="1"/>
        <c:lblAlgn val="ctr"/>
        <c:lblOffset val="100"/>
        <c:tickLblSkip val="1"/>
        <c:tickMarkSkip val="1"/>
        <c:noMultiLvlLbl val="0"/>
      </c:catAx>
      <c:valAx>
        <c:axId val="458649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64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64,041
63,833
725.65
31,770,505
30,443,246
1,271,524
18,517,789
31,746,891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41.1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本指標は、基準財政需要額に用いる地域振興費が</a:t>
          </a:r>
          <a:r>
            <a:rPr kumimoji="1" lang="ja-JP" altLang="en-US" sz="1300">
              <a:solidFill>
                <a:schemeClr val="dk1"/>
              </a:solidFill>
              <a:latin typeface="+mn-lt"/>
              <a:ea typeface="+mn-ea"/>
              <a:cs typeface="+mn-cs"/>
            </a:rPr>
            <a:t>補正係数の見直し等により約１億３千</a:t>
          </a:r>
          <a:r>
            <a:rPr kumimoji="1" lang="ja-JP" altLang="ja-JP" sz="1300">
              <a:solidFill>
                <a:schemeClr val="dk1"/>
              </a:solidFill>
              <a:latin typeface="+mn-lt"/>
              <a:ea typeface="+mn-ea"/>
              <a:cs typeface="+mn-cs"/>
            </a:rPr>
            <a:t>万円</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した一方で、</a:t>
          </a:r>
          <a:r>
            <a:rPr kumimoji="1" lang="ja-JP" altLang="en-US" sz="1300">
              <a:solidFill>
                <a:schemeClr val="dk1"/>
              </a:solidFill>
              <a:latin typeface="+mn-lt"/>
              <a:ea typeface="+mn-ea"/>
              <a:cs typeface="+mn-cs"/>
            </a:rPr>
            <a:t>企業の業績回復により法人税割や所得割の増加等により約４</a:t>
          </a:r>
          <a:r>
            <a:rPr kumimoji="1" lang="ja-JP" altLang="ja-JP" sz="1300">
              <a:solidFill>
                <a:schemeClr val="dk1"/>
              </a:solidFill>
              <a:latin typeface="+mn-lt"/>
              <a:ea typeface="+mn-ea"/>
              <a:cs typeface="+mn-cs"/>
            </a:rPr>
            <a:t>千</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百万円増額となり、前年度と同様の数値となっている。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しかし、本市は全国平均を大きく下回っていることから</a:t>
          </a:r>
          <a:r>
            <a:rPr lang="ja-JP" altLang="ja-JP" sz="1300" b="0" i="0" baseline="0">
              <a:solidFill>
                <a:schemeClr val="dk1"/>
              </a:solidFill>
              <a:latin typeface="+mn-lt"/>
              <a:ea typeface="+mn-ea"/>
              <a:cs typeface="+mn-cs"/>
            </a:rPr>
            <a:t>、自主財源を確保できるよう税収増加に努めていく。また、事業の選択と集中による投資的経費の抑制により、財政力に見合った財政運営を図るとともに、今後も歳出削減に努め、安定した財政運営ができるよう努めていく。</a:t>
          </a:r>
          <a:endParaRPr kumimoji="1" lang="en-US"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146957</xdr:rowOff>
    </xdr:to>
    <xdr:cxnSp macro="">
      <xdr:nvCxnSpPr>
        <xdr:cNvPr id="69" name="直線コネクタ 68"/>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146957</xdr:rowOff>
    </xdr:to>
    <xdr:cxnSp macro="">
      <xdr:nvCxnSpPr>
        <xdr:cNvPr id="72" name="直線コネクタ 71"/>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5" name="直線コネクタ 74"/>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8" name="直線コネクタ 77"/>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89"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2" name="円/楕円 91"/>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3" name="テキスト ボックス 92"/>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本指標は、</a:t>
          </a:r>
          <a:r>
            <a:rPr kumimoji="1" lang="ja-JP" altLang="en-US" sz="1300">
              <a:latin typeface="ＭＳ Ｐゴシック"/>
            </a:rPr>
            <a:t>法人立保育所運営費や障害者訓練等給付費の増加による扶助費の増加及び平成２６年４月からの消費税率のアップによる物件費の増加により、前年度から２．６ポイント増となり</a:t>
          </a:r>
          <a:r>
            <a:rPr lang="ja-JP" altLang="ja-JP" sz="1300" b="0" i="0" baseline="0">
              <a:solidFill>
                <a:schemeClr val="dk1"/>
              </a:solidFill>
              <a:latin typeface="+mn-lt"/>
              <a:ea typeface="+mn-ea"/>
              <a:cs typeface="+mn-cs"/>
            </a:rPr>
            <a:t>類似団体内では平均的な比率</a:t>
          </a:r>
          <a:r>
            <a:rPr lang="ja-JP" altLang="en-US" sz="1300" b="0" i="0" baseline="0">
              <a:solidFill>
                <a:schemeClr val="dk1"/>
              </a:solidFill>
              <a:latin typeface="+mn-lt"/>
              <a:ea typeface="+mn-ea"/>
              <a:cs typeface="+mn-cs"/>
            </a:rPr>
            <a:t>となった。</a:t>
          </a:r>
          <a:endParaRPr lang="en-US" altLang="ja-JP" sz="1300" b="0" i="0" baseline="0">
            <a:solidFill>
              <a:schemeClr val="dk1"/>
            </a:solidFill>
            <a:latin typeface="+mn-lt"/>
            <a:ea typeface="+mn-ea"/>
            <a:cs typeface="+mn-cs"/>
          </a:endParaRPr>
        </a:p>
        <a:p>
          <a:r>
            <a:rPr kumimoji="1" lang="ja-JP" altLang="en-US" sz="1300" b="0" i="0" baseline="0">
              <a:solidFill>
                <a:schemeClr val="dk1"/>
              </a:solidFill>
              <a:latin typeface="+mn-lt"/>
              <a:ea typeface="+mn-ea"/>
              <a:cs typeface="+mn-cs"/>
            </a:rPr>
            <a:t>しかし、今後も指定管理者の活用等を積極的に取り入れるなどの対策を講じ、経常的経費のより一層の削減を図り、経常収支比率上昇の抑制に努めていく。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13208</xdr:rowOff>
    </xdr:from>
    <xdr:to>
      <xdr:col>7</xdr:col>
      <xdr:colOff>152400</xdr:colOff>
      <xdr:row>61</xdr:row>
      <xdr:rowOff>138684</xdr:rowOff>
    </xdr:to>
    <xdr:cxnSp macro="">
      <xdr:nvCxnSpPr>
        <xdr:cNvPr id="130" name="直線コネクタ 129"/>
        <xdr:cNvCxnSpPr/>
      </xdr:nvCxnSpPr>
      <xdr:spPr>
        <a:xfrm>
          <a:off x="4114800" y="1047165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13208</xdr:rowOff>
    </xdr:to>
    <xdr:cxnSp macro="">
      <xdr:nvCxnSpPr>
        <xdr:cNvPr id="133" name="直線コネクタ 132"/>
        <xdr:cNvCxnSpPr/>
      </xdr:nvCxnSpPr>
      <xdr:spPr>
        <a:xfrm>
          <a:off x="3225800" y="104378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150876</xdr:rowOff>
    </xdr:from>
    <xdr:to>
      <xdr:col>4</xdr:col>
      <xdr:colOff>482600</xdr:colOff>
      <xdr:row>61</xdr:row>
      <xdr:rowOff>95250</xdr:rowOff>
    </xdr:to>
    <xdr:cxnSp macro="">
      <xdr:nvCxnSpPr>
        <xdr:cNvPr id="136" name="直線コネクタ 135"/>
        <xdr:cNvCxnSpPr/>
      </xdr:nvCxnSpPr>
      <xdr:spPr>
        <a:xfrm flipV="1">
          <a:off x="2336800" y="104378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61</xdr:row>
      <xdr:rowOff>95250</xdr:rowOff>
    </xdr:to>
    <xdr:cxnSp macro="">
      <xdr:nvCxnSpPr>
        <xdr:cNvPr id="139" name="直線コネクタ 138"/>
        <xdr:cNvCxnSpPr/>
      </xdr:nvCxnSpPr>
      <xdr:spPr>
        <a:xfrm>
          <a:off x="1447800" y="1051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49" name="円/楕円 148"/>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59961</xdr:rowOff>
    </xdr:from>
    <xdr:ext cx="762000" cy="259045"/>
    <xdr:sp macro="" textlink="">
      <xdr:nvSpPr>
        <xdr:cNvPr id="150" name="財政構造の弾力性該当値テキスト"/>
        <xdr:cNvSpPr txBox="1"/>
      </xdr:nvSpPr>
      <xdr:spPr>
        <a:xfrm>
          <a:off x="504190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133858</xdr:rowOff>
    </xdr:from>
    <xdr:to>
      <xdr:col>6</xdr:col>
      <xdr:colOff>50800</xdr:colOff>
      <xdr:row>61</xdr:row>
      <xdr:rowOff>64008</xdr:rowOff>
    </xdr:to>
    <xdr:sp macro="" textlink="">
      <xdr:nvSpPr>
        <xdr:cNvPr id="151" name="円/楕円 150"/>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52" name="テキスト ボックス 151"/>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100076</xdr:rowOff>
    </xdr:from>
    <xdr:to>
      <xdr:col>4</xdr:col>
      <xdr:colOff>533400</xdr:colOff>
      <xdr:row>61</xdr:row>
      <xdr:rowOff>30226</xdr:rowOff>
    </xdr:to>
    <xdr:sp macro="" textlink="">
      <xdr:nvSpPr>
        <xdr:cNvPr id="153" name="円/楕円 152"/>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40403</xdr:rowOff>
    </xdr:from>
    <xdr:ext cx="762000" cy="259045"/>
    <xdr:sp macro="" textlink="">
      <xdr:nvSpPr>
        <xdr:cNvPr id="154" name="テキスト ボックス 153"/>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5" name="円/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56" name="テキスト ボックス 155"/>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7" name="円/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92219</xdr:rowOff>
    </xdr:from>
    <xdr:ext cx="762000" cy="259045"/>
    <xdr:sp macro="" textlink="">
      <xdr:nvSpPr>
        <xdr:cNvPr id="158" name="テキスト ボックス 157"/>
        <xdr:cNvSpPr txBox="1"/>
      </xdr:nvSpPr>
      <xdr:spPr>
        <a:xfrm>
          <a:off x="1066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前年度に比べ、物件費が</a:t>
          </a:r>
          <a:r>
            <a:rPr kumimoji="1" lang="ja-JP" altLang="en-US" sz="1300">
              <a:solidFill>
                <a:schemeClr val="dk1"/>
              </a:solidFill>
              <a:latin typeface="+mn-lt"/>
              <a:ea typeface="+mn-ea"/>
              <a:cs typeface="+mn-cs"/>
            </a:rPr>
            <a:t>約４</a:t>
          </a:r>
          <a:r>
            <a:rPr kumimoji="1" lang="ja-JP" altLang="ja-JP" sz="1300">
              <a:solidFill>
                <a:schemeClr val="dk1"/>
              </a:solidFill>
              <a:latin typeface="+mn-lt"/>
              <a:ea typeface="+mn-ea"/>
              <a:cs typeface="+mn-cs"/>
            </a:rPr>
            <a:t>億円増加している</a:t>
          </a:r>
          <a:r>
            <a:rPr kumimoji="1" lang="ja-JP" altLang="en-US" sz="1300">
              <a:solidFill>
                <a:schemeClr val="dk1"/>
              </a:solidFill>
              <a:latin typeface="+mn-lt"/>
              <a:ea typeface="+mn-ea"/>
              <a:cs typeface="+mn-cs"/>
            </a:rPr>
            <a:t>が、これは</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主な要因として基幹系システムの更新業務</a:t>
          </a:r>
          <a:r>
            <a:rPr kumimoji="1" lang="ja-JP" altLang="ja-JP" sz="1300">
              <a:solidFill>
                <a:schemeClr val="dk1"/>
              </a:solidFill>
              <a:latin typeface="+mn-lt"/>
              <a:ea typeface="+mn-ea"/>
              <a:cs typeface="+mn-cs"/>
            </a:rPr>
            <a:t>や</a:t>
          </a:r>
          <a:r>
            <a:rPr kumimoji="1" lang="ja-JP" altLang="en-US" sz="1300">
              <a:solidFill>
                <a:schemeClr val="dk1"/>
              </a:solidFill>
              <a:latin typeface="+mn-lt"/>
              <a:ea typeface="+mn-ea"/>
              <a:cs typeface="+mn-cs"/>
            </a:rPr>
            <a:t>旧大不動小学校等の</a:t>
          </a:r>
          <a:r>
            <a:rPr kumimoji="1" lang="ja-JP" altLang="ja-JP" sz="1300">
              <a:solidFill>
                <a:schemeClr val="dk1"/>
              </a:solidFill>
              <a:latin typeface="+mn-lt"/>
              <a:ea typeface="+mn-ea"/>
              <a:cs typeface="+mn-cs"/>
            </a:rPr>
            <a:t>公共施設解体工事が行われたためである。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本市では、</a:t>
          </a:r>
          <a:r>
            <a:rPr lang="ja-JP" altLang="ja-JP" sz="1300" b="0" i="0" baseline="0">
              <a:solidFill>
                <a:schemeClr val="dk1"/>
              </a:solidFill>
              <a:latin typeface="+mn-lt"/>
              <a:ea typeface="+mn-ea"/>
              <a:cs typeface="+mn-cs"/>
            </a:rPr>
            <a:t>現時点では類似団体平均を下回っているが</a:t>
          </a:r>
          <a:r>
            <a:rPr lang="ja-JP" altLang="en-US" sz="1300" b="0" i="0" baseline="0">
              <a:solidFill>
                <a:schemeClr val="dk1"/>
              </a:solidFill>
              <a:latin typeface="+mn-lt"/>
              <a:ea typeface="+mn-ea"/>
              <a:cs typeface="+mn-cs"/>
            </a:rPr>
            <a:t>、</a:t>
          </a:r>
          <a:r>
            <a:rPr kumimoji="1" lang="ja-JP" altLang="ja-JP" sz="1300">
              <a:solidFill>
                <a:schemeClr val="dk1"/>
              </a:solidFill>
              <a:latin typeface="+mn-lt"/>
              <a:ea typeface="+mn-ea"/>
              <a:cs typeface="+mn-cs"/>
            </a:rPr>
            <a:t>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公共施設</a:t>
          </a:r>
          <a:r>
            <a:rPr kumimoji="1" lang="ja-JP" altLang="en-US" sz="1300">
              <a:solidFill>
                <a:schemeClr val="dk1"/>
              </a:solidFill>
              <a:latin typeface="+mn-lt"/>
              <a:ea typeface="+mn-ea"/>
              <a:cs typeface="+mn-cs"/>
            </a:rPr>
            <a:t>等</a:t>
          </a:r>
          <a:r>
            <a:rPr kumimoji="1" lang="ja-JP" altLang="ja-JP" sz="1300">
              <a:solidFill>
                <a:schemeClr val="dk1"/>
              </a:solidFill>
              <a:latin typeface="+mn-lt"/>
              <a:ea typeface="+mn-ea"/>
              <a:cs typeface="+mn-cs"/>
            </a:rPr>
            <a:t>の維持補修費の増加が見込まれるため、歳出削減に努めていく。</a:t>
          </a:r>
          <a:endParaRPr lang="ja-JP" altLang="ja-JP" sz="1300"/>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98041</xdr:rowOff>
    </xdr:from>
    <xdr:to>
      <xdr:col>7</xdr:col>
      <xdr:colOff>152400</xdr:colOff>
      <xdr:row>81</xdr:row>
      <xdr:rowOff>108463</xdr:rowOff>
    </xdr:to>
    <xdr:cxnSp macro="">
      <xdr:nvCxnSpPr>
        <xdr:cNvPr id="192" name="直線コネクタ 191"/>
        <xdr:cNvCxnSpPr/>
      </xdr:nvCxnSpPr>
      <xdr:spPr>
        <a:xfrm>
          <a:off x="4114800" y="13985491"/>
          <a:ext cx="838200" cy="1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93240</xdr:rowOff>
    </xdr:from>
    <xdr:ext cx="762000" cy="259045"/>
    <xdr:sp macro="" textlink="">
      <xdr:nvSpPr>
        <xdr:cNvPr id="193" name="人件費・物件費等の状況平均値テキスト"/>
        <xdr:cNvSpPr txBox="1"/>
      </xdr:nvSpPr>
      <xdr:spPr>
        <a:xfrm>
          <a:off x="5041900" y="13980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93783</xdr:rowOff>
    </xdr:from>
    <xdr:to>
      <xdr:col>6</xdr:col>
      <xdr:colOff>0</xdr:colOff>
      <xdr:row>81</xdr:row>
      <xdr:rowOff>98041</xdr:rowOff>
    </xdr:to>
    <xdr:cxnSp macro="">
      <xdr:nvCxnSpPr>
        <xdr:cNvPr id="195" name="直線コネクタ 194"/>
        <xdr:cNvCxnSpPr/>
      </xdr:nvCxnSpPr>
      <xdr:spPr>
        <a:xfrm>
          <a:off x="3225800" y="13981233"/>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93783</xdr:rowOff>
    </xdr:from>
    <xdr:to>
      <xdr:col>4</xdr:col>
      <xdr:colOff>482600</xdr:colOff>
      <xdr:row>81</xdr:row>
      <xdr:rowOff>107187</xdr:rowOff>
    </xdr:to>
    <xdr:cxnSp macro="">
      <xdr:nvCxnSpPr>
        <xdr:cNvPr id="198" name="直線コネクタ 197"/>
        <xdr:cNvCxnSpPr/>
      </xdr:nvCxnSpPr>
      <xdr:spPr>
        <a:xfrm flipV="1">
          <a:off x="2336800" y="13981233"/>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98411</xdr:rowOff>
    </xdr:from>
    <xdr:to>
      <xdr:col>3</xdr:col>
      <xdr:colOff>279400</xdr:colOff>
      <xdr:row>81</xdr:row>
      <xdr:rowOff>107187</xdr:rowOff>
    </xdr:to>
    <xdr:cxnSp macro="">
      <xdr:nvCxnSpPr>
        <xdr:cNvPr id="201" name="直線コネクタ 200"/>
        <xdr:cNvCxnSpPr/>
      </xdr:nvCxnSpPr>
      <xdr:spPr>
        <a:xfrm>
          <a:off x="1447800" y="13985861"/>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57663</xdr:rowOff>
    </xdr:from>
    <xdr:to>
      <xdr:col>7</xdr:col>
      <xdr:colOff>203200</xdr:colOff>
      <xdr:row>81</xdr:row>
      <xdr:rowOff>159263</xdr:rowOff>
    </xdr:to>
    <xdr:sp macro="" textlink="">
      <xdr:nvSpPr>
        <xdr:cNvPr id="211" name="円/楕円 210"/>
        <xdr:cNvSpPr/>
      </xdr:nvSpPr>
      <xdr:spPr>
        <a:xfrm>
          <a:off x="4902200" y="139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150390</xdr:rowOff>
    </xdr:from>
    <xdr:ext cx="762000" cy="259045"/>
    <xdr:sp macro="" textlink="">
      <xdr:nvSpPr>
        <xdr:cNvPr id="212" name="人件費・物件費等の状況該当値テキスト"/>
        <xdr:cNvSpPr txBox="1"/>
      </xdr:nvSpPr>
      <xdr:spPr>
        <a:xfrm>
          <a:off x="5041900" y="1386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47241</xdr:rowOff>
    </xdr:from>
    <xdr:to>
      <xdr:col>6</xdr:col>
      <xdr:colOff>50800</xdr:colOff>
      <xdr:row>81</xdr:row>
      <xdr:rowOff>148841</xdr:rowOff>
    </xdr:to>
    <xdr:sp macro="" textlink="">
      <xdr:nvSpPr>
        <xdr:cNvPr id="213" name="円/楕円 212"/>
        <xdr:cNvSpPr/>
      </xdr:nvSpPr>
      <xdr:spPr>
        <a:xfrm>
          <a:off x="4064000" y="139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159018</xdr:rowOff>
    </xdr:from>
    <xdr:ext cx="736600" cy="259045"/>
    <xdr:sp macro="" textlink="">
      <xdr:nvSpPr>
        <xdr:cNvPr id="214" name="テキスト ボックス 213"/>
        <xdr:cNvSpPr txBox="1"/>
      </xdr:nvSpPr>
      <xdr:spPr>
        <a:xfrm>
          <a:off x="3733800" y="1370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42983</xdr:rowOff>
    </xdr:from>
    <xdr:to>
      <xdr:col>4</xdr:col>
      <xdr:colOff>533400</xdr:colOff>
      <xdr:row>81</xdr:row>
      <xdr:rowOff>144583</xdr:rowOff>
    </xdr:to>
    <xdr:sp macro="" textlink="">
      <xdr:nvSpPr>
        <xdr:cNvPr id="215" name="円/楕円 214"/>
        <xdr:cNvSpPr/>
      </xdr:nvSpPr>
      <xdr:spPr>
        <a:xfrm>
          <a:off x="3175000" y="139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154760</xdr:rowOff>
    </xdr:from>
    <xdr:ext cx="762000" cy="259045"/>
    <xdr:sp macro="" textlink="">
      <xdr:nvSpPr>
        <xdr:cNvPr id="216" name="テキスト ボックス 215"/>
        <xdr:cNvSpPr txBox="1"/>
      </xdr:nvSpPr>
      <xdr:spPr>
        <a:xfrm>
          <a:off x="2844800" y="1369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56387</xdr:rowOff>
    </xdr:from>
    <xdr:to>
      <xdr:col>3</xdr:col>
      <xdr:colOff>330200</xdr:colOff>
      <xdr:row>81</xdr:row>
      <xdr:rowOff>157987</xdr:rowOff>
    </xdr:to>
    <xdr:sp macro="" textlink="">
      <xdr:nvSpPr>
        <xdr:cNvPr id="217" name="円/楕円 216"/>
        <xdr:cNvSpPr/>
      </xdr:nvSpPr>
      <xdr:spPr>
        <a:xfrm>
          <a:off x="2286000" y="139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168164</xdr:rowOff>
    </xdr:from>
    <xdr:ext cx="762000" cy="259045"/>
    <xdr:sp macro="" textlink="">
      <xdr:nvSpPr>
        <xdr:cNvPr id="218" name="テキスト ボックス 217"/>
        <xdr:cNvSpPr txBox="1"/>
      </xdr:nvSpPr>
      <xdr:spPr>
        <a:xfrm>
          <a:off x="1955800" y="1371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47611</xdr:rowOff>
    </xdr:from>
    <xdr:to>
      <xdr:col>2</xdr:col>
      <xdr:colOff>127000</xdr:colOff>
      <xdr:row>81</xdr:row>
      <xdr:rowOff>149211</xdr:rowOff>
    </xdr:to>
    <xdr:sp macro="" textlink="">
      <xdr:nvSpPr>
        <xdr:cNvPr id="219" name="円/楕円 218"/>
        <xdr:cNvSpPr/>
      </xdr:nvSpPr>
      <xdr:spPr>
        <a:xfrm>
          <a:off x="1397000" y="1393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159388</xdr:rowOff>
    </xdr:from>
    <xdr:ext cx="762000" cy="259045"/>
    <xdr:sp macro="" textlink="">
      <xdr:nvSpPr>
        <xdr:cNvPr id="220" name="テキスト ボックス 219"/>
        <xdr:cNvSpPr txBox="1"/>
      </xdr:nvSpPr>
      <xdr:spPr>
        <a:xfrm>
          <a:off x="1066800" y="1370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本市では、係長承認者増による職員構成の変動や給与制度等の総合的見直しにより昨年度より０．６ポイント増加している。</a:t>
          </a:r>
          <a:endParaRPr kumimoji="1" lang="en-US" altLang="ja-JP" sz="1300">
            <a:latin typeface="ＭＳ Ｐゴシック"/>
          </a:endParaRPr>
        </a:p>
        <a:p>
          <a:r>
            <a:rPr kumimoji="1" lang="ja-JP" altLang="ja-JP" sz="1300">
              <a:solidFill>
                <a:schemeClr val="dk1"/>
              </a:solidFill>
              <a:latin typeface="+mn-lt"/>
              <a:ea typeface="+mn-ea"/>
              <a:cs typeface="+mn-cs"/>
            </a:rPr>
            <a:t>従来から類似団体より低い</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、今後とも引き続き縮減に努める。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112184</xdr:rowOff>
    </xdr:to>
    <xdr:cxnSp macro="">
      <xdr:nvCxnSpPr>
        <xdr:cNvPr id="254" name="直線コネクタ 253"/>
        <xdr:cNvCxnSpPr/>
      </xdr:nvCxnSpPr>
      <xdr:spPr>
        <a:xfrm>
          <a:off x="16179800" y="146371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89</xdr:row>
      <xdr:rowOff>45720</xdr:rowOff>
    </xdr:to>
    <xdr:cxnSp macro="">
      <xdr:nvCxnSpPr>
        <xdr:cNvPr id="257" name="直線コネクタ 256"/>
        <xdr:cNvCxnSpPr/>
      </xdr:nvCxnSpPr>
      <xdr:spPr>
        <a:xfrm flipV="1">
          <a:off x="15290800" y="1463717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45720</xdr:rowOff>
    </xdr:to>
    <xdr:cxnSp macro="">
      <xdr:nvCxnSpPr>
        <xdr:cNvPr id="260" name="直線コネクタ 259"/>
        <xdr:cNvCxnSpPr/>
      </xdr:nvCxnSpPr>
      <xdr:spPr>
        <a:xfrm>
          <a:off x="14401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89</xdr:row>
      <xdr:rowOff>29634</xdr:rowOff>
    </xdr:to>
    <xdr:cxnSp macro="">
      <xdr:nvCxnSpPr>
        <xdr:cNvPr id="263" name="直線コネクタ 262"/>
        <xdr:cNvCxnSpPr/>
      </xdr:nvCxnSpPr>
      <xdr:spPr>
        <a:xfrm>
          <a:off x="13512800" y="1463717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3" name="円/楕円 272"/>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4"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5" name="円/楕円 274"/>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6" name="テキスト ボックス 275"/>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106697</xdr:rowOff>
    </xdr:from>
    <xdr:ext cx="762000" cy="259045"/>
    <xdr:sp macro="" textlink="">
      <xdr:nvSpPr>
        <xdr:cNvPr id="278" name="テキスト ボックス 277"/>
        <xdr:cNvSpPr txBox="1"/>
      </xdr:nvSpPr>
      <xdr:spPr>
        <a:xfrm>
          <a:off x="14909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0" name="テキスト ボックス 279"/>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81" name="円/楕円 280"/>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124900</xdr:rowOff>
    </xdr:from>
    <xdr:ext cx="762000" cy="259045"/>
    <xdr:sp macro="" textlink="">
      <xdr:nvSpPr>
        <xdr:cNvPr id="282" name="テキスト ボックス 281"/>
        <xdr:cNvSpPr txBox="1"/>
      </xdr:nvSpPr>
      <xdr:spPr>
        <a:xfrm>
          <a:off x="13131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普通会計の平成</a:t>
          </a:r>
          <a:r>
            <a:rPr kumimoji="1" lang="ja-JP" altLang="en-US" sz="1300">
              <a:solidFill>
                <a:schemeClr val="dk1"/>
              </a:solidFill>
              <a:latin typeface="+mn-lt"/>
              <a:ea typeface="+mn-ea"/>
              <a:cs typeface="+mn-cs"/>
            </a:rPr>
            <a:t>２７</a:t>
          </a:r>
          <a:r>
            <a:rPr kumimoji="1" lang="ja-JP" altLang="ja-JP" sz="1300">
              <a:solidFill>
                <a:schemeClr val="dk1"/>
              </a:solidFill>
              <a:latin typeface="+mn-lt"/>
              <a:ea typeface="+mn-ea"/>
              <a:cs typeface="+mn-cs"/>
            </a:rPr>
            <a:t>年４月１日の職員数は３６</a:t>
          </a:r>
          <a:r>
            <a:rPr kumimoji="1" lang="ja-JP" altLang="en-US" sz="1300">
              <a:solidFill>
                <a:schemeClr val="dk1"/>
              </a:solidFill>
              <a:latin typeface="+mn-lt"/>
              <a:ea typeface="+mn-ea"/>
              <a:cs typeface="+mn-cs"/>
            </a:rPr>
            <a:t>６</a:t>
          </a:r>
          <a:r>
            <a:rPr kumimoji="1" lang="ja-JP" altLang="ja-JP" sz="1300">
              <a:solidFill>
                <a:schemeClr val="dk1"/>
              </a:solidFill>
              <a:latin typeface="+mn-lt"/>
              <a:ea typeface="+mn-ea"/>
              <a:cs typeface="+mn-cs"/>
            </a:rPr>
            <a:t>人であり、</a:t>
          </a:r>
          <a:r>
            <a:rPr kumimoji="1" lang="ja-JP" altLang="en-US" sz="1300">
              <a:solidFill>
                <a:schemeClr val="dk1"/>
              </a:solidFill>
              <a:latin typeface="+mn-lt"/>
              <a:ea typeface="+mn-ea"/>
              <a:cs typeface="+mn-cs"/>
            </a:rPr>
            <a:t>地方創生業務や各種イベント対応等による業務量の増により</a:t>
          </a:r>
          <a:r>
            <a:rPr kumimoji="1" lang="ja-JP" altLang="ja-JP" sz="1300">
              <a:solidFill>
                <a:schemeClr val="dk1"/>
              </a:solidFill>
              <a:latin typeface="+mn-lt"/>
              <a:ea typeface="+mn-ea"/>
              <a:cs typeface="+mn-cs"/>
            </a:rPr>
            <a:t>前年度と比べ</a:t>
          </a:r>
          <a:r>
            <a:rPr kumimoji="1" lang="ja-JP" altLang="en-US" sz="1300">
              <a:solidFill>
                <a:schemeClr val="dk1"/>
              </a:solidFill>
              <a:latin typeface="+mn-lt"/>
              <a:ea typeface="+mn-ea"/>
              <a:cs typeface="+mn-cs"/>
            </a:rPr>
            <a:t>４</a:t>
          </a:r>
          <a:r>
            <a:rPr kumimoji="1" lang="ja-JP" altLang="ja-JP" sz="1300">
              <a:solidFill>
                <a:schemeClr val="dk1"/>
              </a:solidFill>
              <a:latin typeface="+mn-lt"/>
              <a:ea typeface="+mn-ea"/>
              <a:cs typeface="+mn-cs"/>
            </a:rPr>
            <a:t>人</a:t>
          </a:r>
          <a:r>
            <a:rPr kumimoji="1" lang="ja-JP" altLang="en-US" sz="1300">
              <a:solidFill>
                <a:schemeClr val="dk1"/>
              </a:solidFill>
              <a:latin typeface="+mn-lt"/>
              <a:ea typeface="+mn-ea"/>
              <a:cs typeface="+mn-cs"/>
            </a:rPr>
            <a:t>増加</a:t>
          </a:r>
          <a:r>
            <a:rPr kumimoji="1" lang="ja-JP" altLang="ja-JP" sz="1300">
              <a:solidFill>
                <a:schemeClr val="dk1"/>
              </a:solidFill>
              <a:latin typeface="+mn-lt"/>
              <a:ea typeface="+mn-ea"/>
              <a:cs typeface="+mn-cs"/>
            </a:rPr>
            <a:t>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本指標も昨年度と比べ０．１４ポイント増加しているが、</a:t>
          </a:r>
          <a:r>
            <a:rPr kumimoji="1" lang="ja-JP" altLang="ja-JP" sz="1300">
              <a:solidFill>
                <a:schemeClr val="dk1"/>
              </a:solidFill>
              <a:latin typeface="+mn-lt"/>
              <a:ea typeface="+mn-ea"/>
              <a:cs typeface="+mn-cs"/>
            </a:rPr>
            <a:t>今後も業務に合わせ、適正な職員数を維持するよう努めていく。</a:t>
          </a:r>
          <a:endParaRPr lang="ja-JP" altLang="ja-JP" sz="1300"/>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130205</xdr:rowOff>
    </xdr:to>
    <xdr:cxnSp macro="">
      <xdr:nvCxnSpPr>
        <xdr:cNvPr id="319" name="直線コネクタ 318"/>
        <xdr:cNvCxnSpPr/>
      </xdr:nvCxnSpPr>
      <xdr:spPr>
        <a:xfrm>
          <a:off x="16179800" y="1022966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114119</xdr:rowOff>
    </xdr:from>
    <xdr:to>
      <xdr:col>23</xdr:col>
      <xdr:colOff>406400</xdr:colOff>
      <xdr:row>59</xdr:row>
      <xdr:rowOff>119864</xdr:rowOff>
    </xdr:to>
    <xdr:cxnSp macro="">
      <xdr:nvCxnSpPr>
        <xdr:cNvPr id="322" name="直線コネクタ 321"/>
        <xdr:cNvCxnSpPr/>
      </xdr:nvCxnSpPr>
      <xdr:spPr>
        <a:xfrm flipV="1">
          <a:off x="15290800" y="1022966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119864</xdr:rowOff>
    </xdr:from>
    <xdr:to>
      <xdr:col>22</xdr:col>
      <xdr:colOff>203200</xdr:colOff>
      <xdr:row>59</xdr:row>
      <xdr:rowOff>140546</xdr:rowOff>
    </xdr:to>
    <xdr:cxnSp macro="">
      <xdr:nvCxnSpPr>
        <xdr:cNvPr id="325" name="直線コネクタ 324"/>
        <xdr:cNvCxnSpPr/>
      </xdr:nvCxnSpPr>
      <xdr:spPr>
        <a:xfrm flipV="1">
          <a:off x="14401800" y="1023541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140546</xdr:rowOff>
    </xdr:from>
    <xdr:to>
      <xdr:col>21</xdr:col>
      <xdr:colOff>0</xdr:colOff>
      <xdr:row>59</xdr:row>
      <xdr:rowOff>140546</xdr:rowOff>
    </xdr:to>
    <xdr:cxnSp macro="">
      <xdr:nvCxnSpPr>
        <xdr:cNvPr id="328" name="直線コネクタ 327"/>
        <xdr:cNvCxnSpPr/>
      </xdr:nvCxnSpPr>
      <xdr:spPr>
        <a:xfrm>
          <a:off x="13512800" y="10256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79405</xdr:rowOff>
    </xdr:from>
    <xdr:to>
      <xdr:col>24</xdr:col>
      <xdr:colOff>609600</xdr:colOff>
      <xdr:row>60</xdr:row>
      <xdr:rowOff>9555</xdr:rowOff>
    </xdr:to>
    <xdr:sp macro="" textlink="">
      <xdr:nvSpPr>
        <xdr:cNvPr id="338" name="円/楕円 337"/>
        <xdr:cNvSpPr/>
      </xdr:nvSpPr>
      <xdr:spPr>
        <a:xfrm>
          <a:off x="169672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95932</xdr:rowOff>
    </xdr:from>
    <xdr:ext cx="762000" cy="259045"/>
    <xdr:sp macro="" textlink="">
      <xdr:nvSpPr>
        <xdr:cNvPr id="339" name="定員管理の状況該当値テキスト"/>
        <xdr:cNvSpPr txBox="1"/>
      </xdr:nvSpPr>
      <xdr:spPr>
        <a:xfrm>
          <a:off x="17106900" y="1004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63319</xdr:rowOff>
    </xdr:from>
    <xdr:to>
      <xdr:col>23</xdr:col>
      <xdr:colOff>457200</xdr:colOff>
      <xdr:row>59</xdr:row>
      <xdr:rowOff>164919</xdr:rowOff>
    </xdr:to>
    <xdr:sp macro="" textlink="">
      <xdr:nvSpPr>
        <xdr:cNvPr id="340" name="円/楕円 339"/>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3646</xdr:rowOff>
    </xdr:from>
    <xdr:ext cx="736600" cy="259045"/>
    <xdr:sp macro="" textlink="">
      <xdr:nvSpPr>
        <xdr:cNvPr id="341" name="テキスト ボックス 340"/>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69064</xdr:rowOff>
    </xdr:from>
    <xdr:to>
      <xdr:col>22</xdr:col>
      <xdr:colOff>254000</xdr:colOff>
      <xdr:row>59</xdr:row>
      <xdr:rowOff>170664</xdr:rowOff>
    </xdr:to>
    <xdr:sp macro="" textlink="">
      <xdr:nvSpPr>
        <xdr:cNvPr id="342" name="円/楕円 341"/>
        <xdr:cNvSpPr/>
      </xdr:nvSpPr>
      <xdr:spPr>
        <a:xfrm>
          <a:off x="15240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9391</xdr:rowOff>
    </xdr:from>
    <xdr:ext cx="762000" cy="259045"/>
    <xdr:sp macro="" textlink="">
      <xdr:nvSpPr>
        <xdr:cNvPr id="343" name="テキスト ボックス 342"/>
        <xdr:cNvSpPr txBox="1"/>
      </xdr:nvSpPr>
      <xdr:spPr>
        <a:xfrm>
          <a:off x="14909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89746</xdr:rowOff>
    </xdr:from>
    <xdr:to>
      <xdr:col>21</xdr:col>
      <xdr:colOff>50800</xdr:colOff>
      <xdr:row>60</xdr:row>
      <xdr:rowOff>19896</xdr:rowOff>
    </xdr:to>
    <xdr:sp macro="" textlink="">
      <xdr:nvSpPr>
        <xdr:cNvPr id="344" name="円/楕円 343"/>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30073</xdr:rowOff>
    </xdr:from>
    <xdr:ext cx="762000" cy="259045"/>
    <xdr:sp macro="" textlink="">
      <xdr:nvSpPr>
        <xdr:cNvPr id="345" name="テキスト ボックス 344"/>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46" name="円/楕円 345"/>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47" name="テキスト ボックス 346"/>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本指標は、前年度より０．</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％低下し、１２．</a:t>
          </a:r>
          <a:r>
            <a:rPr kumimoji="1" lang="ja-JP" altLang="en-US" sz="1300">
              <a:solidFill>
                <a:schemeClr val="dk1"/>
              </a:solidFill>
              <a:latin typeface="+mn-lt"/>
              <a:ea typeface="+mn-ea"/>
              <a:cs typeface="+mn-cs"/>
            </a:rPr>
            <a:t>２</a:t>
          </a:r>
          <a:r>
            <a:rPr kumimoji="1" lang="ja-JP" altLang="ja-JP" sz="1300">
              <a:solidFill>
                <a:schemeClr val="dk1"/>
              </a:solidFill>
              <a:latin typeface="+mn-lt"/>
              <a:ea typeface="+mn-ea"/>
              <a:cs typeface="+mn-cs"/>
            </a:rPr>
            <a:t>％となっている。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主な</a:t>
          </a:r>
          <a:r>
            <a:rPr kumimoji="1" lang="ja-JP" altLang="ja-JP" sz="1300">
              <a:solidFill>
                <a:schemeClr val="dk1"/>
              </a:solidFill>
              <a:latin typeface="+mn-lt"/>
              <a:ea typeface="+mn-ea"/>
              <a:cs typeface="+mn-cs"/>
            </a:rPr>
            <a:t>要因は、</a:t>
          </a:r>
          <a:r>
            <a:rPr kumimoji="1" lang="ja-JP" altLang="en-US" sz="1300">
              <a:solidFill>
                <a:schemeClr val="dk1"/>
              </a:solidFill>
              <a:latin typeface="+mn-lt"/>
              <a:ea typeface="+mn-ea"/>
              <a:cs typeface="+mn-cs"/>
            </a:rPr>
            <a:t>公共下水道事業会計の準元利償還金算入額の</a:t>
          </a:r>
          <a:r>
            <a:rPr kumimoji="1" lang="ja-JP" altLang="ja-JP" sz="1300">
              <a:solidFill>
                <a:schemeClr val="dk1"/>
              </a:solidFill>
              <a:latin typeface="+mn-lt"/>
              <a:ea typeface="+mn-ea"/>
              <a:cs typeface="+mn-cs"/>
            </a:rPr>
            <a:t>減少により、実質公債費が</a:t>
          </a:r>
          <a:r>
            <a:rPr kumimoji="1" lang="ja-JP" altLang="en-US" sz="1300">
              <a:solidFill>
                <a:schemeClr val="dk1"/>
              </a:solidFill>
              <a:latin typeface="+mn-lt"/>
              <a:ea typeface="+mn-ea"/>
              <a:cs typeface="+mn-cs"/>
            </a:rPr>
            <a:t>９</a:t>
          </a:r>
          <a:r>
            <a:rPr kumimoji="1" lang="ja-JP" altLang="ja-JP" sz="1300">
              <a:solidFill>
                <a:schemeClr val="dk1"/>
              </a:solidFill>
              <a:latin typeface="+mn-lt"/>
              <a:ea typeface="+mn-ea"/>
              <a:cs typeface="+mn-cs"/>
            </a:rPr>
            <a:t>千</a:t>
          </a:r>
          <a:r>
            <a:rPr kumimoji="1" lang="ja-JP" altLang="en-US" sz="1300">
              <a:solidFill>
                <a:schemeClr val="dk1"/>
              </a:solidFill>
              <a:latin typeface="+mn-lt"/>
              <a:ea typeface="+mn-ea"/>
              <a:cs typeface="+mn-cs"/>
            </a:rPr>
            <a:t>６百</a:t>
          </a:r>
          <a:r>
            <a:rPr kumimoji="1" lang="ja-JP" altLang="ja-JP" sz="1300">
              <a:solidFill>
                <a:schemeClr val="dk1"/>
              </a:solidFill>
              <a:latin typeface="+mn-lt"/>
              <a:ea typeface="+mn-ea"/>
              <a:cs typeface="+mn-cs"/>
            </a:rPr>
            <a:t>万円減少したためである。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元利償還のピークは平成２６年度と見込まれ、今後も本指標は低下傾向にあると思われるが、地方交付税に算入される地方債を活用し、公債費負担の軽減を図っていく。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88265</xdr:rowOff>
    </xdr:from>
    <xdr:to>
      <xdr:col>24</xdr:col>
      <xdr:colOff>558800</xdr:colOff>
      <xdr:row>41</xdr:row>
      <xdr:rowOff>118428</xdr:rowOff>
    </xdr:to>
    <xdr:cxnSp macro="">
      <xdr:nvCxnSpPr>
        <xdr:cNvPr id="377" name="直線コネクタ 376"/>
        <xdr:cNvCxnSpPr/>
      </xdr:nvCxnSpPr>
      <xdr:spPr>
        <a:xfrm flipV="1">
          <a:off x="16179800" y="71177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41</xdr:row>
      <xdr:rowOff>160655</xdr:rowOff>
    </xdr:to>
    <xdr:cxnSp macro="">
      <xdr:nvCxnSpPr>
        <xdr:cNvPr id="380" name="直線コネクタ 379"/>
        <xdr:cNvCxnSpPr/>
      </xdr:nvCxnSpPr>
      <xdr:spPr>
        <a:xfrm flipV="1">
          <a:off x="15290800" y="71478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160655</xdr:rowOff>
    </xdr:from>
    <xdr:to>
      <xdr:col>22</xdr:col>
      <xdr:colOff>203200</xdr:colOff>
      <xdr:row>42</xdr:row>
      <xdr:rowOff>55563</xdr:rowOff>
    </xdr:to>
    <xdr:cxnSp macro="">
      <xdr:nvCxnSpPr>
        <xdr:cNvPr id="383" name="直線コネクタ 382"/>
        <xdr:cNvCxnSpPr/>
      </xdr:nvCxnSpPr>
      <xdr:spPr>
        <a:xfrm flipV="1">
          <a:off x="14401800" y="71901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55563</xdr:rowOff>
    </xdr:from>
    <xdr:to>
      <xdr:col>21</xdr:col>
      <xdr:colOff>0</xdr:colOff>
      <xdr:row>42</xdr:row>
      <xdr:rowOff>109855</xdr:rowOff>
    </xdr:to>
    <xdr:cxnSp macro="">
      <xdr:nvCxnSpPr>
        <xdr:cNvPr id="386" name="直線コネクタ 385"/>
        <xdr:cNvCxnSpPr/>
      </xdr:nvCxnSpPr>
      <xdr:spPr>
        <a:xfrm flipV="1">
          <a:off x="13512800" y="7256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96" name="円/楕円 395"/>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97"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398" name="円/楕円 397"/>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399" name="テキスト ボックス 398"/>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109855</xdr:rowOff>
    </xdr:from>
    <xdr:to>
      <xdr:col>22</xdr:col>
      <xdr:colOff>254000</xdr:colOff>
      <xdr:row>42</xdr:row>
      <xdr:rowOff>40005</xdr:rowOff>
    </xdr:to>
    <xdr:sp macro="" textlink="">
      <xdr:nvSpPr>
        <xdr:cNvPr id="400" name="円/楕円 399"/>
        <xdr:cNvSpPr/>
      </xdr:nvSpPr>
      <xdr:spPr>
        <a:xfrm>
          <a:off x="15240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24782</xdr:rowOff>
    </xdr:from>
    <xdr:ext cx="762000" cy="259045"/>
    <xdr:sp macro="" textlink="">
      <xdr:nvSpPr>
        <xdr:cNvPr id="401" name="テキスト ボックス 400"/>
        <xdr:cNvSpPr txBox="1"/>
      </xdr:nvSpPr>
      <xdr:spPr>
        <a:xfrm>
          <a:off x="14909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402" name="円/楕円 401"/>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403" name="テキスト ボックス 402"/>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59055</xdr:rowOff>
    </xdr:from>
    <xdr:to>
      <xdr:col>19</xdr:col>
      <xdr:colOff>533400</xdr:colOff>
      <xdr:row>42</xdr:row>
      <xdr:rowOff>160655</xdr:rowOff>
    </xdr:to>
    <xdr:sp macro="" textlink="">
      <xdr:nvSpPr>
        <xdr:cNvPr id="404" name="円/楕円 403"/>
        <xdr:cNvSpPr/>
      </xdr:nvSpPr>
      <xdr:spPr>
        <a:xfrm>
          <a:off x="13462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145432</xdr:rowOff>
    </xdr:from>
    <xdr:ext cx="762000" cy="259045"/>
    <xdr:sp macro="" textlink="">
      <xdr:nvSpPr>
        <xdr:cNvPr id="405" name="テキスト ボックス 404"/>
        <xdr:cNvSpPr txBox="1"/>
      </xdr:nvSpPr>
      <xdr:spPr>
        <a:xfrm>
          <a:off x="13131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本指標は、前年度に比べ</a:t>
          </a:r>
          <a:r>
            <a:rPr kumimoji="1" lang="ja-JP" altLang="en-US" sz="1300">
              <a:solidFill>
                <a:schemeClr val="dk1"/>
              </a:solidFill>
              <a:latin typeface="+mn-lt"/>
              <a:ea typeface="+mn-ea"/>
              <a:cs typeface="+mn-cs"/>
            </a:rPr>
            <a:t>１９．０</a:t>
          </a:r>
          <a:r>
            <a:rPr kumimoji="1" lang="ja-JP" altLang="ja-JP" sz="1300">
              <a:solidFill>
                <a:schemeClr val="dk1"/>
              </a:solidFill>
              <a:latin typeface="+mn-lt"/>
              <a:ea typeface="+mn-ea"/>
              <a:cs typeface="+mn-cs"/>
            </a:rPr>
            <a:t>％低下し、</a:t>
          </a:r>
          <a:r>
            <a:rPr kumimoji="1" lang="ja-JP" altLang="en-US" sz="1300">
              <a:solidFill>
                <a:schemeClr val="dk1"/>
              </a:solidFill>
              <a:latin typeface="+mn-lt"/>
              <a:ea typeface="+mn-ea"/>
              <a:cs typeface="+mn-cs"/>
            </a:rPr>
            <a:t>４１．１</a:t>
          </a:r>
          <a:r>
            <a:rPr kumimoji="1" lang="ja-JP" altLang="ja-JP" sz="1300">
              <a:solidFill>
                <a:schemeClr val="dk1"/>
              </a:solidFill>
              <a:latin typeface="+mn-lt"/>
              <a:ea typeface="+mn-ea"/>
              <a:cs typeface="+mn-cs"/>
            </a:rPr>
            <a:t>％となっている。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その要因は、下水道事業債等残高の減による公営企業債等繰入見込額が</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億円の減額、</a:t>
          </a:r>
          <a:r>
            <a:rPr kumimoji="1" lang="ja-JP" altLang="en-US" sz="1300">
              <a:solidFill>
                <a:schemeClr val="dk1"/>
              </a:solidFill>
              <a:latin typeface="+mn-lt"/>
              <a:ea typeface="+mn-ea"/>
              <a:cs typeface="+mn-cs"/>
            </a:rPr>
            <a:t>職員数の減少により退職手当負担見込額</a:t>
          </a:r>
          <a:r>
            <a:rPr kumimoji="1" lang="ja-JP" altLang="ja-JP" sz="1300">
              <a:solidFill>
                <a:schemeClr val="dk1"/>
              </a:solidFill>
              <a:latin typeface="+mn-lt"/>
              <a:ea typeface="+mn-ea"/>
              <a:cs typeface="+mn-cs"/>
            </a:rPr>
            <a:t>が</a:t>
          </a:r>
          <a:r>
            <a:rPr kumimoji="1" lang="ja-JP" altLang="en-US" sz="1300">
              <a:solidFill>
                <a:schemeClr val="dk1"/>
              </a:solidFill>
              <a:latin typeface="+mn-lt"/>
              <a:ea typeface="+mn-ea"/>
              <a:cs typeface="+mn-cs"/>
            </a:rPr>
            <a:t>４</a:t>
          </a:r>
          <a:r>
            <a:rPr kumimoji="1" lang="ja-JP" altLang="ja-JP" sz="1300">
              <a:solidFill>
                <a:schemeClr val="dk1"/>
              </a:solidFill>
              <a:latin typeface="+mn-lt"/>
              <a:ea typeface="+mn-ea"/>
              <a:cs typeface="+mn-cs"/>
            </a:rPr>
            <a:t>億円の減額となっているためである。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今後も地方交付税に算入される地方債を活用し、将来負担の軽減を図っていく。</a:t>
          </a:r>
          <a:endParaRPr lang="ja-JP" altLang="ja-JP" sz="1300"/>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76486</xdr:rowOff>
    </xdr:from>
    <xdr:to>
      <xdr:col>24</xdr:col>
      <xdr:colOff>558800</xdr:colOff>
      <xdr:row>17</xdr:row>
      <xdr:rowOff>19653</xdr:rowOff>
    </xdr:to>
    <xdr:cxnSp macro="">
      <xdr:nvCxnSpPr>
        <xdr:cNvPr id="435" name="直線コネクタ 434"/>
        <xdr:cNvCxnSpPr/>
      </xdr:nvCxnSpPr>
      <xdr:spPr>
        <a:xfrm flipV="1">
          <a:off x="16179800" y="2819686"/>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19653</xdr:rowOff>
    </xdr:from>
    <xdr:to>
      <xdr:col>23</xdr:col>
      <xdr:colOff>406400</xdr:colOff>
      <xdr:row>17</xdr:row>
      <xdr:rowOff>159004</xdr:rowOff>
    </xdr:to>
    <xdr:cxnSp macro="">
      <xdr:nvCxnSpPr>
        <xdr:cNvPr id="438" name="直線コネクタ 437"/>
        <xdr:cNvCxnSpPr/>
      </xdr:nvCxnSpPr>
      <xdr:spPr>
        <a:xfrm flipV="1">
          <a:off x="15290800" y="2934303"/>
          <a:ext cx="889000" cy="1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159004</xdr:rowOff>
    </xdr:from>
    <xdr:to>
      <xdr:col>22</xdr:col>
      <xdr:colOff>203200</xdr:colOff>
      <xdr:row>18</xdr:row>
      <xdr:rowOff>103981</xdr:rowOff>
    </xdr:to>
    <xdr:cxnSp macro="">
      <xdr:nvCxnSpPr>
        <xdr:cNvPr id="441" name="直線コネクタ 440"/>
        <xdr:cNvCxnSpPr/>
      </xdr:nvCxnSpPr>
      <xdr:spPr>
        <a:xfrm flipV="1">
          <a:off x="14401800" y="3073654"/>
          <a:ext cx="889000" cy="1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103981</xdr:rowOff>
    </xdr:from>
    <xdr:to>
      <xdr:col>21</xdr:col>
      <xdr:colOff>0</xdr:colOff>
      <xdr:row>19</xdr:row>
      <xdr:rowOff>45942</xdr:rowOff>
    </xdr:to>
    <xdr:cxnSp macro="">
      <xdr:nvCxnSpPr>
        <xdr:cNvPr id="444" name="直線コネクタ 443"/>
        <xdr:cNvCxnSpPr/>
      </xdr:nvCxnSpPr>
      <xdr:spPr>
        <a:xfrm flipV="1">
          <a:off x="13512800" y="3190081"/>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25686</xdr:rowOff>
    </xdr:from>
    <xdr:to>
      <xdr:col>24</xdr:col>
      <xdr:colOff>609600</xdr:colOff>
      <xdr:row>16</xdr:row>
      <xdr:rowOff>127286</xdr:rowOff>
    </xdr:to>
    <xdr:sp macro="" textlink="">
      <xdr:nvSpPr>
        <xdr:cNvPr id="454" name="円/楕円 453"/>
        <xdr:cNvSpPr/>
      </xdr:nvSpPr>
      <xdr:spPr>
        <a:xfrm>
          <a:off x="16967200" y="276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42213</xdr:rowOff>
    </xdr:from>
    <xdr:ext cx="762000" cy="259045"/>
    <xdr:sp macro="" textlink="">
      <xdr:nvSpPr>
        <xdr:cNvPr id="455" name="将来負担の状況該当値テキスト"/>
        <xdr:cNvSpPr txBox="1"/>
      </xdr:nvSpPr>
      <xdr:spPr>
        <a:xfrm>
          <a:off x="17106900" y="261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140303</xdr:rowOff>
    </xdr:from>
    <xdr:to>
      <xdr:col>23</xdr:col>
      <xdr:colOff>457200</xdr:colOff>
      <xdr:row>17</xdr:row>
      <xdr:rowOff>70453</xdr:rowOff>
    </xdr:to>
    <xdr:sp macro="" textlink="">
      <xdr:nvSpPr>
        <xdr:cNvPr id="456" name="円/楕円 455"/>
        <xdr:cNvSpPr/>
      </xdr:nvSpPr>
      <xdr:spPr>
        <a:xfrm>
          <a:off x="16129000" y="2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55230</xdr:rowOff>
    </xdr:from>
    <xdr:ext cx="736600" cy="259045"/>
    <xdr:sp macro="" textlink="">
      <xdr:nvSpPr>
        <xdr:cNvPr id="457" name="テキスト ボックス 456"/>
        <xdr:cNvSpPr txBox="1"/>
      </xdr:nvSpPr>
      <xdr:spPr>
        <a:xfrm>
          <a:off x="15798800" y="296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108204</xdr:rowOff>
    </xdr:from>
    <xdr:to>
      <xdr:col>22</xdr:col>
      <xdr:colOff>254000</xdr:colOff>
      <xdr:row>18</xdr:row>
      <xdr:rowOff>38354</xdr:rowOff>
    </xdr:to>
    <xdr:sp macro="" textlink="">
      <xdr:nvSpPr>
        <xdr:cNvPr id="458" name="円/楕円 457"/>
        <xdr:cNvSpPr/>
      </xdr:nvSpPr>
      <xdr:spPr>
        <a:xfrm>
          <a:off x="15240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23131</xdr:rowOff>
    </xdr:from>
    <xdr:ext cx="762000" cy="259045"/>
    <xdr:sp macro="" textlink="">
      <xdr:nvSpPr>
        <xdr:cNvPr id="459" name="テキスト ボックス 458"/>
        <xdr:cNvSpPr txBox="1"/>
      </xdr:nvSpPr>
      <xdr:spPr>
        <a:xfrm>
          <a:off x="14909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53181</xdr:rowOff>
    </xdr:from>
    <xdr:to>
      <xdr:col>21</xdr:col>
      <xdr:colOff>50800</xdr:colOff>
      <xdr:row>18</xdr:row>
      <xdr:rowOff>154781</xdr:rowOff>
    </xdr:to>
    <xdr:sp macro="" textlink="">
      <xdr:nvSpPr>
        <xdr:cNvPr id="460" name="円/楕円 459"/>
        <xdr:cNvSpPr/>
      </xdr:nvSpPr>
      <xdr:spPr>
        <a:xfrm>
          <a:off x="14351000" y="31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139558</xdr:rowOff>
    </xdr:from>
    <xdr:ext cx="762000" cy="259045"/>
    <xdr:sp macro="" textlink="">
      <xdr:nvSpPr>
        <xdr:cNvPr id="461" name="テキスト ボックス 460"/>
        <xdr:cNvSpPr txBox="1"/>
      </xdr:nvSpPr>
      <xdr:spPr>
        <a:xfrm>
          <a:off x="14020800" y="322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166592</xdr:rowOff>
    </xdr:from>
    <xdr:to>
      <xdr:col>19</xdr:col>
      <xdr:colOff>533400</xdr:colOff>
      <xdr:row>19</xdr:row>
      <xdr:rowOff>96742</xdr:rowOff>
    </xdr:to>
    <xdr:sp macro="" textlink="">
      <xdr:nvSpPr>
        <xdr:cNvPr id="462" name="円/楕円 461"/>
        <xdr:cNvSpPr/>
      </xdr:nvSpPr>
      <xdr:spPr>
        <a:xfrm>
          <a:off x="13462000" y="32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81519</xdr:rowOff>
    </xdr:from>
    <xdr:ext cx="762000" cy="259045"/>
    <xdr:sp macro="" textlink="">
      <xdr:nvSpPr>
        <xdr:cNvPr id="463" name="テキスト ボックス 462"/>
        <xdr:cNvSpPr txBox="1"/>
      </xdr:nvSpPr>
      <xdr:spPr>
        <a:xfrm>
          <a:off x="13131800" y="333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64,041
63,833
725.65
31,770,505
30,443,246
1,271,524
18,517,789
31,746,891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41.1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人件費に充当した一般財源は前年度に比べ</a:t>
          </a:r>
          <a:r>
            <a:rPr lang="ja-JP" altLang="en-US" sz="1300" b="0" i="0" baseline="0">
              <a:solidFill>
                <a:schemeClr val="dk1"/>
              </a:solidFill>
              <a:latin typeface="+mn-lt"/>
              <a:ea typeface="+mn-ea"/>
              <a:cs typeface="+mn-cs"/>
            </a:rPr>
            <a:t>約３百万</a:t>
          </a:r>
          <a:r>
            <a:rPr lang="ja-JP" altLang="ja-JP" sz="1300" b="0" i="0" baseline="0">
              <a:solidFill>
                <a:schemeClr val="dk1"/>
              </a:solidFill>
              <a:latin typeface="+mn-lt"/>
              <a:ea typeface="+mn-ea"/>
              <a:cs typeface="+mn-cs"/>
            </a:rPr>
            <a:t>円減少して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、指標は</a:t>
          </a:r>
          <a:r>
            <a:rPr lang="ja-JP" altLang="en-US" sz="1300" b="0" i="0" baseline="0">
              <a:solidFill>
                <a:schemeClr val="dk1"/>
              </a:solidFill>
              <a:latin typeface="+mn-lt"/>
              <a:ea typeface="+mn-ea"/>
              <a:cs typeface="+mn-cs"/>
            </a:rPr>
            <a:t>０．３</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上昇</a:t>
          </a:r>
          <a:r>
            <a:rPr lang="ja-JP" altLang="ja-JP" sz="1300" b="0" i="0" baseline="0">
              <a:solidFill>
                <a:schemeClr val="dk1"/>
              </a:solidFill>
              <a:latin typeface="+mn-lt"/>
              <a:ea typeface="+mn-ea"/>
              <a:cs typeface="+mn-cs"/>
            </a:rPr>
            <a:t>している。これは、</a:t>
          </a:r>
          <a:r>
            <a:rPr kumimoji="1" lang="ja-JP" altLang="ja-JP" sz="1300">
              <a:solidFill>
                <a:schemeClr val="dk1"/>
              </a:solidFill>
              <a:latin typeface="+mn-lt"/>
              <a:ea typeface="+mn-ea"/>
              <a:cs typeface="+mn-cs"/>
            </a:rPr>
            <a:t>係長承認者増による職員構成の変動</a:t>
          </a:r>
          <a:r>
            <a:rPr kumimoji="1" lang="ja-JP" altLang="en-US" sz="1300">
              <a:solidFill>
                <a:schemeClr val="dk1"/>
              </a:solidFill>
              <a:latin typeface="+mn-lt"/>
              <a:ea typeface="+mn-ea"/>
              <a:cs typeface="+mn-cs"/>
            </a:rPr>
            <a:t>に影響であり</a:t>
          </a:r>
          <a:r>
            <a:rPr lang="ja-JP" altLang="ja-JP" sz="1300" b="0" i="0" baseline="0">
              <a:solidFill>
                <a:schemeClr val="dk1"/>
              </a:solidFill>
              <a:latin typeface="+mn-lt"/>
              <a:ea typeface="+mn-ea"/>
              <a:cs typeface="+mn-cs"/>
            </a:rPr>
            <a:t>、類似団体内でも</a:t>
          </a:r>
          <a:r>
            <a:rPr lang="ja-JP" altLang="en-US" sz="1300" b="0" i="0" baseline="0">
              <a:solidFill>
                <a:schemeClr val="dk1"/>
              </a:solidFill>
              <a:latin typeface="+mn-lt"/>
              <a:ea typeface="+mn-ea"/>
              <a:cs typeface="+mn-cs"/>
            </a:rPr>
            <a:t>昨年度４位から５</a:t>
          </a:r>
          <a:r>
            <a:rPr lang="ja-JP" altLang="ja-JP" sz="1300" b="0" i="0" baseline="0">
              <a:solidFill>
                <a:schemeClr val="dk1"/>
              </a:solidFill>
              <a:latin typeface="+mn-lt"/>
              <a:ea typeface="+mn-ea"/>
              <a:cs typeface="+mn-cs"/>
            </a:rPr>
            <a:t>位となっている。今後も、人件費が増大することがないよう留意して適正な事務執行に努めていく。</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12700</xdr:rowOff>
    </xdr:to>
    <xdr:cxnSp macro="">
      <xdr:nvCxnSpPr>
        <xdr:cNvPr id="64" name="直線コネクタ 63"/>
        <xdr:cNvCxnSpPr/>
      </xdr:nvCxnSpPr>
      <xdr:spPr>
        <a:xfrm>
          <a:off x="3987800" y="5819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50800</xdr:rowOff>
    </xdr:to>
    <xdr:cxnSp macro="">
      <xdr:nvCxnSpPr>
        <xdr:cNvPr id="67" name="直線コネクタ 66"/>
        <xdr:cNvCxnSpPr/>
      </xdr:nvCxnSpPr>
      <xdr:spPr>
        <a:xfrm flipV="1">
          <a:off x="3098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142240</xdr:rowOff>
    </xdr:to>
    <xdr:cxnSp macro="">
      <xdr:nvCxnSpPr>
        <xdr:cNvPr id="70" name="直線コネクタ 69"/>
        <xdr:cNvCxnSpPr/>
      </xdr:nvCxnSpPr>
      <xdr:spPr>
        <a:xfrm flipV="1">
          <a:off x="2209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34</xdr:row>
      <xdr:rowOff>165100</xdr:rowOff>
    </xdr:to>
    <xdr:cxnSp macro="">
      <xdr:nvCxnSpPr>
        <xdr:cNvPr id="73" name="直線コネクタ 72"/>
        <xdr:cNvCxnSpPr/>
      </xdr:nvCxnSpPr>
      <xdr:spPr>
        <a:xfrm flipV="1">
          <a:off x="1320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3" name="円/楕円 82"/>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4"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110490</xdr:rowOff>
    </xdr:from>
    <xdr:to>
      <xdr:col>5</xdr:col>
      <xdr:colOff>600075</xdr:colOff>
      <xdr:row>34</xdr:row>
      <xdr:rowOff>40640</xdr:rowOff>
    </xdr:to>
    <xdr:sp macro="" textlink="">
      <xdr:nvSpPr>
        <xdr:cNvPr id="85" name="円/楕円 84"/>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50817</xdr:rowOff>
    </xdr:from>
    <xdr:ext cx="736600" cy="259045"/>
    <xdr:sp macro="" textlink="">
      <xdr:nvSpPr>
        <xdr:cNvPr id="86" name="テキスト ボックス 85"/>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7" name="円/楕円 86"/>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88" name="テキスト ボックス 87"/>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89" name="円/楕円 88"/>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0" name="テキスト ボックス 89"/>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114300</xdr:rowOff>
    </xdr:from>
    <xdr:to>
      <xdr:col>1</xdr:col>
      <xdr:colOff>676275</xdr:colOff>
      <xdr:row>35</xdr:row>
      <xdr:rowOff>44450</xdr:rowOff>
    </xdr:to>
    <xdr:sp macro="" textlink="">
      <xdr:nvSpPr>
        <xdr:cNvPr id="91" name="円/楕円 90"/>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54627</xdr:rowOff>
    </xdr:from>
    <xdr:ext cx="762000" cy="259045"/>
    <xdr:sp macro="" textlink="">
      <xdr:nvSpPr>
        <xdr:cNvPr id="92" name="テキスト ボックス 91"/>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物件費に充当した一般財源は前年度に比べ</a:t>
          </a:r>
          <a:r>
            <a:rPr lang="ja-JP" altLang="en-US" sz="1300" b="0" i="0" baseline="0">
              <a:solidFill>
                <a:schemeClr val="dk1"/>
              </a:solidFill>
              <a:latin typeface="+mn-lt"/>
              <a:ea typeface="+mn-ea"/>
              <a:cs typeface="+mn-cs"/>
            </a:rPr>
            <a:t>約</a:t>
          </a:r>
          <a:r>
            <a:rPr lang="ja-JP" altLang="ja-JP" sz="1300" b="0" i="0" baseline="0">
              <a:solidFill>
                <a:schemeClr val="dk1"/>
              </a:solidFill>
              <a:latin typeface="+mn-lt"/>
              <a:ea typeface="+mn-ea"/>
              <a:cs typeface="+mn-cs"/>
            </a:rPr>
            <a:t>１億２千万円増加しているため、指標は０．</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ポイント増加している。この要因は</a:t>
          </a:r>
          <a:r>
            <a:rPr kumimoji="1" lang="ja-JP" altLang="ja-JP" sz="1300">
              <a:solidFill>
                <a:schemeClr val="dk1"/>
              </a:solidFill>
              <a:latin typeface="+mn-lt"/>
              <a:ea typeface="+mn-ea"/>
              <a:cs typeface="+mn-cs"/>
            </a:rPr>
            <a:t>、基幹系システムの更新業務</a:t>
          </a:r>
          <a:r>
            <a:rPr kumimoji="1" lang="ja-JP" altLang="en-US" sz="1300">
              <a:solidFill>
                <a:schemeClr val="dk1"/>
              </a:solidFill>
              <a:latin typeface="+mn-lt"/>
              <a:ea typeface="+mn-ea"/>
              <a:cs typeface="+mn-cs"/>
            </a:rPr>
            <a:t>により約２億円の増</a:t>
          </a:r>
          <a:r>
            <a:rPr kumimoji="1" lang="ja-JP" altLang="ja-JP" sz="1300">
              <a:solidFill>
                <a:schemeClr val="dk1"/>
              </a:solidFill>
              <a:latin typeface="+mn-lt"/>
              <a:ea typeface="+mn-ea"/>
              <a:cs typeface="+mn-cs"/>
            </a:rPr>
            <a:t>や公共施設解体工事</a:t>
          </a:r>
          <a:r>
            <a:rPr kumimoji="1" lang="ja-JP" altLang="en-US" sz="1300">
              <a:solidFill>
                <a:schemeClr val="dk1"/>
              </a:solidFill>
              <a:latin typeface="+mn-lt"/>
              <a:ea typeface="+mn-ea"/>
              <a:cs typeface="+mn-cs"/>
            </a:rPr>
            <a:t>により約７千３百万円増加した</a:t>
          </a:r>
          <a:r>
            <a:rPr kumimoji="1" lang="ja-JP" altLang="ja-JP" sz="1300">
              <a:solidFill>
                <a:schemeClr val="dk1"/>
              </a:solidFill>
              <a:latin typeface="+mn-lt"/>
              <a:ea typeface="+mn-ea"/>
              <a:cs typeface="+mn-cs"/>
            </a:rPr>
            <a:t>ためである。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本市では、今後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公共施設の</a:t>
          </a:r>
          <a:r>
            <a:rPr kumimoji="1" lang="ja-JP" altLang="en-US" sz="1300">
              <a:solidFill>
                <a:schemeClr val="dk1"/>
              </a:solidFill>
              <a:latin typeface="+mn-lt"/>
              <a:ea typeface="+mn-ea"/>
              <a:cs typeface="+mn-cs"/>
            </a:rPr>
            <a:t>統廃合等</a:t>
          </a:r>
          <a:r>
            <a:rPr kumimoji="1" lang="ja-JP" altLang="ja-JP" sz="1300">
              <a:solidFill>
                <a:schemeClr val="dk1"/>
              </a:solidFill>
              <a:latin typeface="+mn-lt"/>
              <a:ea typeface="+mn-ea"/>
              <a:cs typeface="+mn-cs"/>
            </a:rPr>
            <a:t>が見込まれるため、歳出削減に努めていく。</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142240</xdr:rowOff>
    </xdr:to>
    <xdr:cxnSp macro="">
      <xdr:nvCxnSpPr>
        <xdr:cNvPr id="125" name="直線コネクタ 124"/>
        <xdr:cNvCxnSpPr/>
      </xdr:nvCxnSpPr>
      <xdr:spPr>
        <a:xfrm>
          <a:off x="15671800" y="248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81280</xdr:rowOff>
    </xdr:to>
    <xdr:cxnSp macro="">
      <xdr:nvCxnSpPr>
        <xdr:cNvPr id="128" name="直線コネクタ 127"/>
        <xdr:cNvCxnSpPr/>
      </xdr:nvCxnSpPr>
      <xdr:spPr>
        <a:xfrm>
          <a:off x="14782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35560</xdr:rowOff>
    </xdr:to>
    <xdr:cxnSp macro="">
      <xdr:nvCxnSpPr>
        <xdr:cNvPr id="131" name="直線コネクタ 130"/>
        <xdr:cNvCxnSpPr/>
      </xdr:nvCxnSpPr>
      <xdr:spPr>
        <a:xfrm>
          <a:off x="13893800" y="243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35560</xdr:rowOff>
    </xdr:to>
    <xdr:cxnSp macro="">
      <xdr:nvCxnSpPr>
        <xdr:cNvPr id="134" name="直線コネクタ 133"/>
        <xdr:cNvCxnSpPr/>
      </xdr:nvCxnSpPr>
      <xdr:spPr>
        <a:xfrm>
          <a:off x="13004800" y="239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4" name="円/楕円 143"/>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5"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8" name="円/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0" name="円/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2" name="円/楕円 151"/>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3" name="テキスト ボックス 152"/>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扶助費に充当した一般財源は</a:t>
          </a:r>
          <a:r>
            <a:rPr lang="ja-JP" altLang="en-US" sz="1300" b="0" i="0" baseline="0">
              <a:solidFill>
                <a:schemeClr val="dk1"/>
              </a:solidFill>
              <a:latin typeface="+mn-lt"/>
              <a:ea typeface="+mn-ea"/>
              <a:cs typeface="+mn-cs"/>
            </a:rPr>
            <a:t>、法人立保育所運営費の増加等により</a:t>
          </a:r>
          <a:r>
            <a:rPr lang="ja-JP" altLang="ja-JP" sz="1300" b="0" i="0" baseline="0">
              <a:solidFill>
                <a:schemeClr val="dk1"/>
              </a:solidFill>
              <a:latin typeface="+mn-lt"/>
              <a:ea typeface="+mn-ea"/>
              <a:cs typeface="+mn-cs"/>
            </a:rPr>
            <a:t>前年度に比べ</a:t>
          </a:r>
          <a:r>
            <a:rPr lang="ja-JP" altLang="en-US" sz="1300" b="0" i="0" baseline="0">
              <a:solidFill>
                <a:schemeClr val="dk1"/>
              </a:solidFill>
              <a:latin typeface="+mn-lt"/>
              <a:ea typeface="+mn-ea"/>
              <a:cs typeface="+mn-cs"/>
            </a:rPr>
            <a:t>約１億４</a:t>
          </a:r>
          <a:r>
            <a:rPr lang="ja-JP" altLang="ja-JP" sz="1300" b="0" i="0" baseline="0">
              <a:solidFill>
                <a:schemeClr val="dk1"/>
              </a:solidFill>
              <a:latin typeface="+mn-lt"/>
              <a:ea typeface="+mn-ea"/>
              <a:cs typeface="+mn-cs"/>
            </a:rPr>
            <a:t>千万円増加している。類似団体平均</a:t>
          </a:r>
          <a:r>
            <a:rPr lang="ja-JP" altLang="en-US" sz="1300" b="0" i="0" baseline="0">
              <a:solidFill>
                <a:schemeClr val="dk1"/>
              </a:solidFill>
              <a:latin typeface="+mn-lt"/>
              <a:ea typeface="+mn-ea"/>
              <a:cs typeface="+mn-cs"/>
            </a:rPr>
            <a:t>に比べると低いが、昨年度から０．９</a:t>
          </a:r>
          <a:r>
            <a:rPr lang="ja-JP" altLang="ja-JP" sz="1300" b="0" i="0" baseline="0">
              <a:solidFill>
                <a:schemeClr val="dk1"/>
              </a:solidFill>
              <a:latin typeface="+mn-lt"/>
              <a:ea typeface="+mn-ea"/>
              <a:cs typeface="+mn-cs"/>
            </a:rPr>
            <a:t>ポイント上昇している</a:t>
          </a:r>
          <a:r>
            <a:rPr lang="ja-JP" altLang="en-US" sz="1300" b="0" i="0" baseline="0">
              <a:solidFill>
                <a:schemeClr val="dk1"/>
              </a:solidFill>
              <a:latin typeface="+mn-lt"/>
              <a:ea typeface="+mn-ea"/>
              <a:cs typeface="+mn-cs"/>
            </a:rPr>
            <a:t>ため、</a:t>
          </a:r>
          <a:r>
            <a:rPr lang="ja-JP" altLang="ja-JP" sz="1300" b="0" i="0" baseline="0">
              <a:solidFill>
                <a:schemeClr val="dk1"/>
              </a:solidFill>
              <a:latin typeface="+mn-lt"/>
              <a:ea typeface="+mn-ea"/>
              <a:cs typeface="+mn-cs"/>
            </a:rPr>
            <a:t>扶助費の資格審査</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を適切に行っていく。</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157480</xdr:rowOff>
    </xdr:to>
    <xdr:cxnSp macro="">
      <xdr:nvCxnSpPr>
        <xdr:cNvPr id="186" name="直線コネクタ 185"/>
        <xdr:cNvCxnSpPr/>
      </xdr:nvCxnSpPr>
      <xdr:spPr>
        <a:xfrm>
          <a:off x="3987800" y="9347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66040</xdr:rowOff>
    </xdr:from>
    <xdr:to>
      <xdr:col>5</xdr:col>
      <xdr:colOff>549275</xdr:colOff>
      <xdr:row>54</xdr:row>
      <xdr:rowOff>88900</xdr:rowOff>
    </xdr:to>
    <xdr:cxnSp macro="">
      <xdr:nvCxnSpPr>
        <xdr:cNvPr id="189" name="直線コネクタ 188"/>
        <xdr:cNvCxnSpPr/>
      </xdr:nvCxnSpPr>
      <xdr:spPr>
        <a:xfrm>
          <a:off x="3098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66040</xdr:rowOff>
    </xdr:from>
    <xdr:to>
      <xdr:col>4</xdr:col>
      <xdr:colOff>346075</xdr:colOff>
      <xdr:row>54</xdr:row>
      <xdr:rowOff>73660</xdr:rowOff>
    </xdr:to>
    <xdr:cxnSp macro="">
      <xdr:nvCxnSpPr>
        <xdr:cNvPr id="192" name="直線コネクタ 191"/>
        <xdr:cNvCxnSpPr/>
      </xdr:nvCxnSpPr>
      <xdr:spPr>
        <a:xfrm flipV="1">
          <a:off x="2209800" y="9324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73660</xdr:rowOff>
    </xdr:from>
    <xdr:to>
      <xdr:col>3</xdr:col>
      <xdr:colOff>142875</xdr:colOff>
      <xdr:row>54</xdr:row>
      <xdr:rowOff>96520</xdr:rowOff>
    </xdr:to>
    <xdr:cxnSp macro="">
      <xdr:nvCxnSpPr>
        <xdr:cNvPr id="195" name="直線コネクタ 194"/>
        <xdr:cNvCxnSpPr/>
      </xdr:nvCxnSpPr>
      <xdr:spPr>
        <a:xfrm flipV="1">
          <a:off x="1320800" y="9331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5" name="円/楕円 204"/>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06"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xdr:rowOff>
    </xdr:from>
    <xdr:to>
      <xdr:col>4</xdr:col>
      <xdr:colOff>396875</xdr:colOff>
      <xdr:row>54</xdr:row>
      <xdr:rowOff>116840</xdr:rowOff>
    </xdr:to>
    <xdr:sp macro="" textlink="">
      <xdr:nvSpPr>
        <xdr:cNvPr id="209" name="円/楕円 208"/>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127017</xdr:rowOff>
    </xdr:from>
    <xdr:ext cx="762000" cy="259045"/>
    <xdr:sp macro="" textlink="">
      <xdr:nvSpPr>
        <xdr:cNvPr id="210" name="テキスト ボックス 209"/>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22860</xdr:rowOff>
    </xdr:from>
    <xdr:to>
      <xdr:col>3</xdr:col>
      <xdr:colOff>193675</xdr:colOff>
      <xdr:row>54</xdr:row>
      <xdr:rowOff>124460</xdr:rowOff>
    </xdr:to>
    <xdr:sp macro="" textlink="">
      <xdr:nvSpPr>
        <xdr:cNvPr id="211" name="円/楕円 210"/>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134637</xdr:rowOff>
    </xdr:from>
    <xdr:ext cx="762000" cy="259045"/>
    <xdr:sp macro="" textlink="">
      <xdr:nvSpPr>
        <xdr:cNvPr id="212" name="テキスト ボックス 211"/>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45720</xdr:rowOff>
    </xdr:from>
    <xdr:to>
      <xdr:col>1</xdr:col>
      <xdr:colOff>676275</xdr:colOff>
      <xdr:row>54</xdr:row>
      <xdr:rowOff>147320</xdr:rowOff>
    </xdr:to>
    <xdr:sp macro="" textlink="">
      <xdr:nvSpPr>
        <xdr:cNvPr id="213" name="円/楕円 212"/>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132097</xdr:rowOff>
    </xdr:from>
    <xdr:ext cx="762000" cy="259045"/>
    <xdr:sp macro="" textlink="">
      <xdr:nvSpPr>
        <xdr:cNvPr id="214" name="テキスト ボックス 213"/>
        <xdr:cNvSpPr txBox="1"/>
      </xdr:nvSpPr>
      <xdr:spPr>
        <a:xfrm>
          <a:off x="939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繰出金に充当した一般財源は前年度に比べ</a:t>
          </a:r>
          <a:r>
            <a:rPr lang="ja-JP" altLang="en-US" sz="1300" b="0" i="0" baseline="0">
              <a:solidFill>
                <a:schemeClr val="dk1"/>
              </a:solidFill>
              <a:latin typeface="+mn-lt"/>
              <a:ea typeface="+mn-ea"/>
              <a:cs typeface="+mn-cs"/>
            </a:rPr>
            <a:t>約４</a:t>
          </a:r>
          <a:r>
            <a:rPr lang="ja-JP" altLang="ja-JP" sz="1300" b="0" i="0" baseline="0">
              <a:solidFill>
                <a:schemeClr val="dk1"/>
              </a:solidFill>
              <a:latin typeface="+mn-lt"/>
              <a:ea typeface="+mn-ea"/>
              <a:cs typeface="+mn-cs"/>
            </a:rPr>
            <a:t>千万円増加したため、指標は０．</a:t>
          </a:r>
          <a:r>
            <a:rPr lang="ja-JP" altLang="en-US" sz="1300" b="0" i="0" baseline="0">
              <a:solidFill>
                <a:schemeClr val="dk1"/>
              </a:solidFill>
              <a:latin typeface="+mn-lt"/>
              <a:ea typeface="+mn-ea"/>
              <a:cs typeface="+mn-cs"/>
            </a:rPr>
            <a:t>１</a:t>
          </a:r>
          <a:r>
            <a:rPr lang="ja-JP" altLang="ja-JP" sz="1300" b="0" i="0" baseline="0">
              <a:solidFill>
                <a:schemeClr val="dk1"/>
              </a:solidFill>
              <a:latin typeface="+mn-lt"/>
              <a:ea typeface="+mn-ea"/>
              <a:cs typeface="+mn-cs"/>
            </a:rPr>
            <a:t>ポイント増加している。</a:t>
          </a:r>
          <a:r>
            <a:rPr lang="ja-JP" altLang="en-US" sz="1300" b="0" i="0" baseline="0">
              <a:solidFill>
                <a:schemeClr val="dk1"/>
              </a:solidFill>
              <a:latin typeface="+mn-lt"/>
              <a:ea typeface="+mn-ea"/>
              <a:cs typeface="+mn-cs"/>
            </a:rPr>
            <a:t>国民健康保険事業</a:t>
          </a:r>
          <a:r>
            <a:rPr lang="ja-JP" altLang="ja-JP" sz="1300" b="0" i="0" baseline="0">
              <a:solidFill>
                <a:schemeClr val="dk1"/>
              </a:solidFill>
              <a:latin typeface="+mn-lt"/>
              <a:ea typeface="+mn-ea"/>
              <a:cs typeface="+mn-cs"/>
            </a:rPr>
            <a:t>特別会計への繰出が</a:t>
          </a:r>
          <a:r>
            <a:rPr lang="ja-JP" altLang="en-US" sz="1300" b="0" i="0" baseline="0">
              <a:solidFill>
                <a:schemeClr val="dk1"/>
              </a:solidFill>
              <a:latin typeface="+mn-lt"/>
              <a:ea typeface="+mn-ea"/>
              <a:cs typeface="+mn-cs"/>
            </a:rPr>
            <a:t>約４</a:t>
          </a:r>
          <a:r>
            <a:rPr lang="ja-JP" altLang="ja-JP" sz="1300" b="0" i="0" baseline="0">
              <a:solidFill>
                <a:schemeClr val="dk1"/>
              </a:solidFill>
              <a:latin typeface="+mn-lt"/>
              <a:ea typeface="+mn-ea"/>
              <a:cs typeface="+mn-cs"/>
            </a:rPr>
            <a:t>千万円増加している。類似団体平均より低い値ではあるが、類似団体に近付いているので、今後も繰出金が増加しないよう</a:t>
          </a:r>
          <a:r>
            <a:rPr lang="ja-JP" altLang="en-US" sz="1300" b="0" i="0" baseline="0">
              <a:solidFill>
                <a:schemeClr val="dk1"/>
              </a:solidFill>
              <a:latin typeface="+mn-lt"/>
              <a:ea typeface="+mn-ea"/>
              <a:cs typeface="+mn-cs"/>
            </a:rPr>
            <a:t>に</a:t>
          </a:r>
          <a:r>
            <a:rPr lang="ja-JP" altLang="ja-JP" sz="1300" b="0" i="0" baseline="0">
              <a:solidFill>
                <a:schemeClr val="dk1"/>
              </a:solidFill>
              <a:latin typeface="+mn-lt"/>
              <a:ea typeface="+mn-ea"/>
              <a:cs typeface="+mn-cs"/>
            </a:rPr>
            <a:t>抑制を図るよう努めていく。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35560</xdr:rowOff>
    </xdr:to>
    <xdr:cxnSp macro="">
      <xdr:nvCxnSpPr>
        <xdr:cNvPr id="247" name="直線コネクタ 246"/>
        <xdr:cNvCxnSpPr/>
      </xdr:nvCxnSpPr>
      <xdr:spPr>
        <a:xfrm>
          <a:off x="15671800" y="962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27940</xdr:rowOff>
    </xdr:to>
    <xdr:cxnSp macro="">
      <xdr:nvCxnSpPr>
        <xdr:cNvPr id="250" name="直線コネクタ 249"/>
        <xdr:cNvCxnSpPr/>
      </xdr:nvCxnSpPr>
      <xdr:spPr>
        <a:xfrm>
          <a:off x="14782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161290</xdr:rowOff>
    </xdr:to>
    <xdr:cxnSp macro="">
      <xdr:nvCxnSpPr>
        <xdr:cNvPr id="253" name="直線コネクタ 252"/>
        <xdr:cNvCxnSpPr/>
      </xdr:nvCxnSpPr>
      <xdr:spPr>
        <a:xfrm>
          <a:off x="13893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92710</xdr:rowOff>
    </xdr:to>
    <xdr:cxnSp macro="">
      <xdr:nvCxnSpPr>
        <xdr:cNvPr id="256" name="直線コネクタ 255"/>
        <xdr:cNvCxnSpPr/>
      </xdr:nvCxnSpPr>
      <xdr:spPr>
        <a:xfrm>
          <a:off x="13004800" y="9461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8" name="円/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4" name="円/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5" name="テキスト ボックス 27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補助費等に充当した一般財源</a:t>
          </a:r>
          <a:r>
            <a:rPr kumimoji="1" lang="ja-JP" altLang="en-US" sz="1300">
              <a:solidFill>
                <a:schemeClr val="dk1"/>
              </a:solidFill>
              <a:latin typeface="+mn-lt"/>
              <a:ea typeface="+mn-ea"/>
              <a:cs typeface="+mn-cs"/>
            </a:rPr>
            <a:t>が約２</a:t>
          </a:r>
          <a:r>
            <a:rPr kumimoji="1" lang="ja-JP" altLang="ja-JP" sz="1300">
              <a:solidFill>
                <a:schemeClr val="dk1"/>
              </a:solidFill>
              <a:latin typeface="+mn-lt"/>
              <a:ea typeface="+mn-ea"/>
              <a:cs typeface="+mn-cs"/>
            </a:rPr>
            <a:t>千万円増加</a:t>
          </a:r>
          <a:r>
            <a:rPr kumimoji="1" lang="ja-JP" altLang="en-US" sz="1300">
              <a:solidFill>
                <a:schemeClr val="dk1"/>
              </a:solidFill>
              <a:latin typeface="+mn-lt"/>
              <a:ea typeface="+mn-ea"/>
              <a:cs typeface="+mn-cs"/>
            </a:rPr>
            <a:t>しており、</a:t>
          </a:r>
          <a:r>
            <a:rPr kumimoji="1" lang="ja-JP" altLang="ja-JP" sz="1300">
              <a:solidFill>
                <a:schemeClr val="dk1"/>
              </a:solidFill>
              <a:latin typeface="+mn-lt"/>
              <a:ea typeface="+mn-ea"/>
              <a:cs typeface="+mn-cs"/>
            </a:rPr>
            <a:t>本指標は前年度</a:t>
          </a:r>
          <a:r>
            <a:rPr kumimoji="1" lang="ja-JP" altLang="en-US" sz="1300">
              <a:solidFill>
                <a:schemeClr val="dk1"/>
              </a:solidFill>
              <a:latin typeface="+mn-lt"/>
              <a:ea typeface="+mn-ea"/>
              <a:cs typeface="+mn-cs"/>
            </a:rPr>
            <a:t>から０．４ポイント増加して</a:t>
          </a:r>
          <a:r>
            <a:rPr kumimoji="1" lang="ja-JP" altLang="ja-JP" sz="1300">
              <a:solidFill>
                <a:schemeClr val="dk1"/>
              </a:solidFill>
              <a:latin typeface="+mn-lt"/>
              <a:ea typeface="+mn-ea"/>
              <a:cs typeface="+mn-cs"/>
            </a:rPr>
            <a:t>いる。経常収支比率が類似団体に比べ高い比率となっているのは、病院事業や下水道事業</a:t>
          </a:r>
          <a:r>
            <a:rPr kumimoji="1" lang="ja-JP" altLang="en-US" sz="1300">
              <a:solidFill>
                <a:schemeClr val="dk1"/>
              </a:solidFill>
              <a:latin typeface="+mn-lt"/>
              <a:ea typeface="+mn-ea"/>
              <a:cs typeface="+mn-cs"/>
            </a:rPr>
            <a:t>等の公営企業会計</a:t>
          </a:r>
          <a:r>
            <a:rPr kumimoji="1" lang="ja-JP" altLang="ja-JP" sz="1300">
              <a:solidFill>
                <a:schemeClr val="dk1"/>
              </a:solidFill>
              <a:latin typeface="+mn-lt"/>
              <a:ea typeface="+mn-ea"/>
              <a:cs typeface="+mn-cs"/>
            </a:rPr>
            <a:t>への繰出金</a:t>
          </a:r>
          <a:r>
            <a:rPr kumimoji="1" lang="ja-JP" altLang="en-US" sz="1300">
              <a:solidFill>
                <a:schemeClr val="dk1"/>
              </a:solidFill>
              <a:latin typeface="+mn-lt"/>
              <a:ea typeface="+mn-ea"/>
              <a:cs typeface="+mn-cs"/>
            </a:rPr>
            <a:t>や施設の維持補修のために一部事務組合への補助金が</a:t>
          </a:r>
          <a:r>
            <a:rPr kumimoji="1" lang="ja-JP" altLang="ja-JP" sz="1300">
              <a:solidFill>
                <a:schemeClr val="dk1"/>
              </a:solidFill>
              <a:latin typeface="+mn-lt"/>
              <a:ea typeface="+mn-ea"/>
              <a:cs typeface="+mn-cs"/>
            </a:rPr>
            <a:t>多額であるためである。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65278</xdr:rowOff>
    </xdr:to>
    <xdr:cxnSp macro="">
      <xdr:nvCxnSpPr>
        <xdr:cNvPr id="305" name="直線コネクタ 304"/>
        <xdr:cNvCxnSpPr/>
      </xdr:nvCxnSpPr>
      <xdr:spPr>
        <a:xfrm>
          <a:off x="15671800" y="67335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46990</xdr:rowOff>
    </xdr:to>
    <xdr:cxnSp macro="">
      <xdr:nvCxnSpPr>
        <xdr:cNvPr id="308" name="直線コネクタ 307"/>
        <xdr:cNvCxnSpPr/>
      </xdr:nvCxnSpPr>
      <xdr:spPr>
        <a:xfrm>
          <a:off x="14782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138430</xdr:rowOff>
    </xdr:to>
    <xdr:cxnSp macro="">
      <xdr:nvCxnSpPr>
        <xdr:cNvPr id="311" name="直線コネクタ 310"/>
        <xdr:cNvCxnSpPr/>
      </xdr:nvCxnSpPr>
      <xdr:spPr>
        <a:xfrm flipV="1">
          <a:off x="13893800" y="673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138430</xdr:rowOff>
    </xdr:from>
    <xdr:to>
      <xdr:col>20</xdr:col>
      <xdr:colOff>158750</xdr:colOff>
      <xdr:row>39</xdr:row>
      <xdr:rowOff>152146</xdr:rowOff>
    </xdr:to>
    <xdr:cxnSp macro="">
      <xdr:nvCxnSpPr>
        <xdr:cNvPr id="314" name="直線コネクタ 313"/>
        <xdr:cNvCxnSpPr/>
      </xdr:nvCxnSpPr>
      <xdr:spPr>
        <a:xfrm flipV="1">
          <a:off x="13004800" y="6824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14478</xdr:rowOff>
    </xdr:from>
    <xdr:to>
      <xdr:col>24</xdr:col>
      <xdr:colOff>82550</xdr:colOff>
      <xdr:row>39</xdr:row>
      <xdr:rowOff>116078</xdr:rowOff>
    </xdr:to>
    <xdr:sp macro="" textlink="">
      <xdr:nvSpPr>
        <xdr:cNvPr id="324" name="円/楕円 323"/>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158005</xdr:rowOff>
    </xdr:from>
    <xdr:ext cx="762000" cy="259045"/>
    <xdr:sp macro="" textlink="">
      <xdr:nvSpPr>
        <xdr:cNvPr id="325" name="補助費等該当値テキスト"/>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167640</xdr:rowOff>
    </xdr:from>
    <xdr:to>
      <xdr:col>22</xdr:col>
      <xdr:colOff>615950</xdr:colOff>
      <xdr:row>39</xdr:row>
      <xdr:rowOff>97790</xdr:rowOff>
    </xdr:to>
    <xdr:sp macro="" textlink="">
      <xdr:nvSpPr>
        <xdr:cNvPr id="326" name="円/楕円 325"/>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82567</xdr:rowOff>
    </xdr:from>
    <xdr:ext cx="736600" cy="259045"/>
    <xdr:sp macro="" textlink="">
      <xdr:nvSpPr>
        <xdr:cNvPr id="327" name="テキスト ボックス 326"/>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28" name="円/楕円 327"/>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29" name="テキスト ボックス 328"/>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87630</xdr:rowOff>
    </xdr:from>
    <xdr:to>
      <xdr:col>20</xdr:col>
      <xdr:colOff>209550</xdr:colOff>
      <xdr:row>40</xdr:row>
      <xdr:rowOff>17780</xdr:rowOff>
    </xdr:to>
    <xdr:sp macro="" textlink="">
      <xdr:nvSpPr>
        <xdr:cNvPr id="330" name="円/楕円 329"/>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2557</xdr:rowOff>
    </xdr:from>
    <xdr:ext cx="762000" cy="259045"/>
    <xdr:sp macro="" textlink="">
      <xdr:nvSpPr>
        <xdr:cNvPr id="331" name="テキスト ボックス 330"/>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101346</xdr:rowOff>
    </xdr:from>
    <xdr:to>
      <xdr:col>19</xdr:col>
      <xdr:colOff>6350</xdr:colOff>
      <xdr:row>40</xdr:row>
      <xdr:rowOff>31496</xdr:rowOff>
    </xdr:to>
    <xdr:sp macro="" textlink="">
      <xdr:nvSpPr>
        <xdr:cNvPr id="332" name="円/楕円 331"/>
        <xdr:cNvSpPr/>
      </xdr:nvSpPr>
      <xdr:spPr>
        <a:xfrm>
          <a:off x="12954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16273</xdr:rowOff>
    </xdr:from>
    <xdr:ext cx="762000" cy="259045"/>
    <xdr:sp macro="" textlink="">
      <xdr:nvSpPr>
        <xdr:cNvPr id="333" name="テキスト ボックス 332"/>
        <xdr:cNvSpPr txBox="1"/>
      </xdr:nvSpPr>
      <xdr:spPr>
        <a:xfrm>
          <a:off x="12623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公債費に充当した一般財源は前年度に比べ</a:t>
          </a:r>
          <a:r>
            <a:rPr lang="ja-JP" altLang="en-US" sz="1300" b="0" i="0" baseline="0">
              <a:solidFill>
                <a:schemeClr val="dk1"/>
              </a:solidFill>
              <a:latin typeface="+mn-lt"/>
              <a:ea typeface="+mn-ea"/>
              <a:cs typeface="+mn-cs"/>
            </a:rPr>
            <a:t>約１</a:t>
          </a:r>
          <a:r>
            <a:rPr lang="ja-JP" altLang="ja-JP" sz="1300" b="0" i="0" baseline="0">
              <a:solidFill>
                <a:schemeClr val="dk1"/>
              </a:solidFill>
              <a:latin typeface="+mn-lt"/>
              <a:ea typeface="+mn-ea"/>
              <a:cs typeface="+mn-cs"/>
            </a:rPr>
            <a:t>千</a:t>
          </a:r>
          <a:r>
            <a:rPr lang="ja-JP" altLang="en-US" sz="1300" b="0" i="0" baseline="0">
              <a:solidFill>
                <a:schemeClr val="dk1"/>
              </a:solidFill>
              <a:latin typeface="+mn-lt"/>
              <a:ea typeface="+mn-ea"/>
              <a:cs typeface="+mn-cs"/>
            </a:rPr>
            <a:t>５百</a:t>
          </a:r>
          <a:r>
            <a:rPr lang="ja-JP" altLang="ja-JP" sz="1300" b="0" i="0" baseline="0">
              <a:solidFill>
                <a:schemeClr val="dk1"/>
              </a:solidFill>
              <a:latin typeface="+mn-lt"/>
              <a:ea typeface="+mn-ea"/>
              <a:cs typeface="+mn-cs"/>
            </a:rPr>
            <a:t>万円</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し、指標は前年度から０．１</a:t>
          </a:r>
          <a:r>
            <a:rPr lang="ja-JP" altLang="en-US" sz="1300" b="0" i="0" baseline="0">
              <a:solidFill>
                <a:schemeClr val="dk1"/>
              </a:solidFill>
              <a:latin typeface="+mn-lt"/>
              <a:ea typeface="+mn-ea"/>
              <a:cs typeface="+mn-cs"/>
            </a:rPr>
            <a:t>ポイント減少</a:t>
          </a:r>
          <a:r>
            <a:rPr lang="ja-JP" altLang="ja-JP" sz="1300" b="0" i="0" baseline="0">
              <a:solidFill>
                <a:schemeClr val="dk1"/>
              </a:solidFill>
              <a:latin typeface="+mn-lt"/>
              <a:ea typeface="+mn-ea"/>
              <a:cs typeface="+mn-cs"/>
            </a:rPr>
            <a:t>している。そして、類似団体平均は０．</a:t>
          </a:r>
          <a:r>
            <a:rPr lang="ja-JP" altLang="en-US" sz="1300" b="0" i="0" baseline="0">
              <a:solidFill>
                <a:schemeClr val="dk1"/>
              </a:solidFill>
              <a:latin typeface="+mn-lt"/>
              <a:ea typeface="+mn-ea"/>
              <a:cs typeface="+mn-cs"/>
            </a:rPr>
            <a:t>１</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していることから、十和田市との差は２．</a:t>
          </a:r>
          <a:r>
            <a:rPr lang="ja-JP" altLang="en-US" sz="1300" b="0" i="0" baseline="0">
              <a:solidFill>
                <a:schemeClr val="dk1"/>
              </a:solidFill>
              <a:latin typeface="+mn-lt"/>
              <a:ea typeface="+mn-ea"/>
              <a:cs typeface="+mn-cs"/>
            </a:rPr>
            <a:t>６</a:t>
          </a:r>
          <a:r>
            <a:rPr lang="ja-JP" altLang="ja-JP" sz="1300" b="0" i="0" baseline="0">
              <a:solidFill>
                <a:schemeClr val="dk1"/>
              </a:solidFill>
              <a:latin typeface="+mn-lt"/>
              <a:ea typeface="+mn-ea"/>
              <a:cs typeface="+mn-cs"/>
            </a:rPr>
            <a:t>ポイントに広がっている。元金償還</a:t>
          </a:r>
          <a:r>
            <a:rPr lang="ja-JP" altLang="en-US" sz="1300" b="0" i="0" baseline="0">
              <a:solidFill>
                <a:schemeClr val="dk1"/>
              </a:solidFill>
              <a:latin typeface="+mn-lt"/>
              <a:ea typeface="+mn-ea"/>
              <a:cs typeface="+mn-cs"/>
            </a:rPr>
            <a:t>額は</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減少し</a:t>
          </a:r>
          <a:r>
            <a:rPr lang="ja-JP" altLang="en-US" sz="1300" b="0" i="0" baseline="0">
              <a:solidFill>
                <a:schemeClr val="dk1"/>
              </a:solidFill>
              <a:latin typeface="+mn-lt"/>
              <a:ea typeface="+mn-ea"/>
              <a:cs typeface="+mn-cs"/>
            </a:rPr>
            <a:t>ていくと</a:t>
          </a:r>
          <a:r>
            <a:rPr lang="ja-JP" altLang="ja-JP" sz="1300" b="0" i="0" baseline="0">
              <a:solidFill>
                <a:schemeClr val="dk1"/>
              </a:solidFill>
              <a:latin typeface="+mn-lt"/>
              <a:ea typeface="+mn-ea"/>
              <a:cs typeface="+mn-cs"/>
            </a:rPr>
            <a:t>思われるが、地方交付税算入がある起債を活用するとともに、事業を精査し、公債費の抑制に努める。</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131572</xdr:rowOff>
    </xdr:to>
    <xdr:cxnSp macro="">
      <xdr:nvCxnSpPr>
        <xdr:cNvPr id="363" name="直線コネクタ 362"/>
        <xdr:cNvCxnSpPr/>
      </xdr:nvCxnSpPr>
      <xdr:spPr>
        <a:xfrm>
          <a:off x="3987800" y="13500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127000</xdr:rowOff>
    </xdr:to>
    <xdr:cxnSp macro="">
      <xdr:nvCxnSpPr>
        <xdr:cNvPr id="366" name="直線コネクタ 365"/>
        <xdr:cNvCxnSpPr/>
      </xdr:nvCxnSpPr>
      <xdr:spPr>
        <a:xfrm>
          <a:off x="3098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122428</xdr:rowOff>
    </xdr:to>
    <xdr:cxnSp macro="">
      <xdr:nvCxnSpPr>
        <xdr:cNvPr id="369" name="直線コネクタ 368"/>
        <xdr:cNvCxnSpPr/>
      </xdr:nvCxnSpPr>
      <xdr:spPr>
        <a:xfrm>
          <a:off x="2209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122428</xdr:rowOff>
    </xdr:to>
    <xdr:cxnSp macro="">
      <xdr:nvCxnSpPr>
        <xdr:cNvPr id="372" name="直線コネクタ 371"/>
        <xdr:cNvCxnSpPr/>
      </xdr:nvCxnSpPr>
      <xdr:spPr>
        <a:xfrm>
          <a:off x="1320800" y="134772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2" name="円/楕円 381"/>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3"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4" name="円/楕円 383"/>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5" name="テキスト ボックス 384"/>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86" name="円/楕円 385"/>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87" name="テキスト ボックス 386"/>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8" name="円/楕円 387"/>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89" name="テキスト ボックス 388"/>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0" name="円/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公債費以外に充当した一般財源は前年度に比べ</a:t>
          </a:r>
          <a:r>
            <a:rPr lang="ja-JP" altLang="en-US" sz="1300" b="0" i="0" baseline="0">
              <a:solidFill>
                <a:schemeClr val="dk1"/>
              </a:solidFill>
              <a:latin typeface="+mn-lt"/>
              <a:ea typeface="+mn-ea"/>
              <a:cs typeface="+mn-cs"/>
            </a:rPr>
            <a:t>約３</a:t>
          </a:r>
          <a:r>
            <a:rPr lang="ja-JP" altLang="ja-JP" sz="1300" b="0" i="0" baseline="0">
              <a:solidFill>
                <a:schemeClr val="dk1"/>
              </a:solidFill>
              <a:latin typeface="+mn-lt"/>
              <a:ea typeface="+mn-ea"/>
              <a:cs typeface="+mn-cs"/>
            </a:rPr>
            <a:t>億</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千万円増加し、公債費は</a:t>
          </a:r>
          <a:r>
            <a:rPr lang="ja-JP" altLang="en-US" sz="1300" b="0" i="0" baseline="0">
              <a:solidFill>
                <a:schemeClr val="dk1"/>
              </a:solidFill>
              <a:latin typeface="+mn-lt"/>
              <a:ea typeface="+mn-ea"/>
              <a:cs typeface="+mn-cs"/>
            </a:rPr>
            <a:t>約２</a:t>
          </a:r>
          <a:r>
            <a:rPr lang="ja-JP" altLang="ja-JP" sz="1300" b="0" i="0" baseline="0">
              <a:solidFill>
                <a:schemeClr val="dk1"/>
              </a:solidFill>
              <a:latin typeface="+mn-lt"/>
              <a:ea typeface="+mn-ea"/>
              <a:cs typeface="+mn-cs"/>
            </a:rPr>
            <a:t>千</a:t>
          </a:r>
          <a:r>
            <a:rPr lang="ja-JP" altLang="en-US" sz="1300" b="0" i="0" baseline="0">
              <a:solidFill>
                <a:schemeClr val="dk1"/>
              </a:solidFill>
              <a:latin typeface="+mn-lt"/>
              <a:ea typeface="+mn-ea"/>
              <a:cs typeface="+mn-cs"/>
            </a:rPr>
            <a:t>５百</a:t>
          </a:r>
          <a:r>
            <a:rPr lang="ja-JP" altLang="ja-JP" sz="1300" b="0" i="0" baseline="0">
              <a:solidFill>
                <a:schemeClr val="dk1"/>
              </a:solidFill>
              <a:latin typeface="+mn-lt"/>
              <a:ea typeface="+mn-ea"/>
              <a:cs typeface="+mn-cs"/>
            </a:rPr>
            <a:t>万円増加したため、指標は</a:t>
          </a:r>
          <a:r>
            <a:rPr lang="ja-JP" altLang="en-US" sz="1300" b="0" i="0" baseline="0">
              <a:solidFill>
                <a:schemeClr val="dk1"/>
              </a:solidFill>
              <a:latin typeface="+mn-lt"/>
              <a:ea typeface="+mn-ea"/>
              <a:cs typeface="+mn-cs"/>
            </a:rPr>
            <a:t>２．５ポイント</a:t>
          </a:r>
          <a:r>
            <a:rPr lang="ja-JP" altLang="ja-JP" sz="1300" b="0" i="0" baseline="0">
              <a:solidFill>
                <a:schemeClr val="dk1"/>
              </a:solidFill>
              <a:latin typeface="+mn-lt"/>
              <a:ea typeface="+mn-ea"/>
              <a:cs typeface="+mn-cs"/>
            </a:rPr>
            <a:t>増加している。増加した大きな要因は、</a:t>
          </a:r>
          <a:r>
            <a:rPr lang="ja-JP" altLang="en-US" sz="1300" b="0" i="0" baseline="0">
              <a:solidFill>
                <a:schemeClr val="dk1"/>
              </a:solidFill>
              <a:latin typeface="+mn-lt"/>
              <a:ea typeface="+mn-ea"/>
              <a:cs typeface="+mn-cs"/>
            </a:rPr>
            <a:t>物件</a:t>
          </a:r>
          <a:r>
            <a:rPr lang="ja-JP" altLang="ja-JP" sz="1300" b="0" i="0" baseline="0">
              <a:solidFill>
                <a:schemeClr val="dk1"/>
              </a:solidFill>
              <a:latin typeface="+mn-lt"/>
              <a:ea typeface="+mn-ea"/>
              <a:cs typeface="+mn-cs"/>
            </a:rPr>
            <a:t>費の増加であるため、一般財源で賄う経常的な経費が増加しないようにより一層努めていく。</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138430</xdr:rowOff>
    </xdr:from>
    <xdr:to>
      <xdr:col>24</xdr:col>
      <xdr:colOff>31750</xdr:colOff>
      <xdr:row>75</xdr:row>
      <xdr:rowOff>62230</xdr:rowOff>
    </xdr:to>
    <xdr:cxnSp macro="">
      <xdr:nvCxnSpPr>
        <xdr:cNvPr id="424" name="直線コネクタ 423"/>
        <xdr:cNvCxnSpPr/>
      </xdr:nvCxnSpPr>
      <xdr:spPr>
        <a:xfrm>
          <a:off x="15671800" y="128257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115570</xdr:rowOff>
    </xdr:from>
    <xdr:to>
      <xdr:col>22</xdr:col>
      <xdr:colOff>565150</xdr:colOff>
      <xdr:row>74</xdr:row>
      <xdr:rowOff>138430</xdr:rowOff>
    </xdr:to>
    <xdr:cxnSp macro="">
      <xdr:nvCxnSpPr>
        <xdr:cNvPr id="427" name="直線コネクタ 426"/>
        <xdr:cNvCxnSpPr/>
      </xdr:nvCxnSpPr>
      <xdr:spPr>
        <a:xfrm>
          <a:off x="14782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115570</xdr:rowOff>
    </xdr:from>
    <xdr:to>
      <xdr:col>21</xdr:col>
      <xdr:colOff>361950</xdr:colOff>
      <xdr:row>75</xdr:row>
      <xdr:rowOff>35560</xdr:rowOff>
    </xdr:to>
    <xdr:cxnSp macro="">
      <xdr:nvCxnSpPr>
        <xdr:cNvPr id="430" name="直線コネクタ 429"/>
        <xdr:cNvCxnSpPr/>
      </xdr:nvCxnSpPr>
      <xdr:spPr>
        <a:xfrm flipV="1">
          <a:off x="13893800" y="128028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20320</xdr:rowOff>
    </xdr:from>
    <xdr:to>
      <xdr:col>20</xdr:col>
      <xdr:colOff>158750</xdr:colOff>
      <xdr:row>75</xdr:row>
      <xdr:rowOff>35560</xdr:rowOff>
    </xdr:to>
    <xdr:cxnSp macro="">
      <xdr:nvCxnSpPr>
        <xdr:cNvPr id="433" name="直線コネクタ 432"/>
        <xdr:cNvCxnSpPr/>
      </xdr:nvCxnSpPr>
      <xdr:spPr>
        <a:xfrm>
          <a:off x="13004800" y="12879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11430</xdr:rowOff>
    </xdr:from>
    <xdr:to>
      <xdr:col>24</xdr:col>
      <xdr:colOff>82550</xdr:colOff>
      <xdr:row>75</xdr:row>
      <xdr:rowOff>113030</xdr:rowOff>
    </xdr:to>
    <xdr:sp macro="" textlink="">
      <xdr:nvSpPr>
        <xdr:cNvPr id="443" name="円/楕円 442"/>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27957</xdr:rowOff>
    </xdr:from>
    <xdr:ext cx="762000" cy="259045"/>
    <xdr:sp macro="" textlink="">
      <xdr:nvSpPr>
        <xdr:cNvPr id="444"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87630</xdr:rowOff>
    </xdr:from>
    <xdr:to>
      <xdr:col>22</xdr:col>
      <xdr:colOff>615950</xdr:colOff>
      <xdr:row>75</xdr:row>
      <xdr:rowOff>17780</xdr:rowOff>
    </xdr:to>
    <xdr:sp macro="" textlink="">
      <xdr:nvSpPr>
        <xdr:cNvPr id="445" name="円/楕円 444"/>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27957</xdr:rowOff>
    </xdr:from>
    <xdr:ext cx="736600" cy="259045"/>
    <xdr:sp macro="" textlink="">
      <xdr:nvSpPr>
        <xdr:cNvPr id="446" name="テキスト ボックス 445"/>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64770</xdr:rowOff>
    </xdr:from>
    <xdr:to>
      <xdr:col>21</xdr:col>
      <xdr:colOff>412750</xdr:colOff>
      <xdr:row>74</xdr:row>
      <xdr:rowOff>166370</xdr:rowOff>
    </xdr:to>
    <xdr:sp macro="" textlink="">
      <xdr:nvSpPr>
        <xdr:cNvPr id="447" name="円/楕円 446"/>
        <xdr:cNvSpPr/>
      </xdr:nvSpPr>
      <xdr:spPr>
        <a:xfrm>
          <a:off x="14732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5097</xdr:rowOff>
    </xdr:from>
    <xdr:ext cx="762000" cy="259045"/>
    <xdr:sp macro="" textlink="">
      <xdr:nvSpPr>
        <xdr:cNvPr id="448" name="テキスト ボックス 447"/>
        <xdr:cNvSpPr txBox="1"/>
      </xdr:nvSpPr>
      <xdr:spPr>
        <a:xfrm>
          <a:off x="14401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9" name="円/楕円 448"/>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50" name="テキスト ボックス 449"/>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1" name="円/楕円 450"/>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55897</xdr:rowOff>
    </xdr:from>
    <xdr:ext cx="762000" cy="259045"/>
    <xdr:sp macro="" textlink="">
      <xdr:nvSpPr>
        <xdr:cNvPr id="452" name="テキスト ボックス 451"/>
        <xdr:cNvSpPr txBox="1"/>
      </xdr:nvSpPr>
      <xdr:spPr>
        <a:xfrm>
          <a:off x="12623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青森県十和田市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140498</xdr:rowOff>
    </xdr:from>
    <xdr:to>
      <xdr:col>4</xdr:col>
      <xdr:colOff>1117600</xdr:colOff>
      <xdr:row>17</xdr:row>
      <xdr:rowOff>154329</xdr:rowOff>
    </xdr:to>
    <xdr:cxnSp macro="">
      <xdr:nvCxnSpPr>
        <xdr:cNvPr id="52" name="直線コネクタ 51"/>
        <xdr:cNvCxnSpPr/>
      </xdr:nvCxnSpPr>
      <xdr:spPr bwMode="auto">
        <a:xfrm>
          <a:off x="5003800" y="3102773"/>
          <a:ext cx="6477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67624</xdr:rowOff>
    </xdr:from>
    <xdr:to>
      <xdr:col>4</xdr:col>
      <xdr:colOff>469900</xdr:colOff>
      <xdr:row>17</xdr:row>
      <xdr:rowOff>140498</xdr:rowOff>
    </xdr:to>
    <xdr:cxnSp macro="">
      <xdr:nvCxnSpPr>
        <xdr:cNvPr id="55" name="直線コネクタ 54"/>
        <xdr:cNvCxnSpPr/>
      </xdr:nvCxnSpPr>
      <xdr:spPr bwMode="auto">
        <a:xfrm>
          <a:off x="4305300" y="3029899"/>
          <a:ext cx="698500" cy="7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52716</xdr:rowOff>
    </xdr:from>
    <xdr:to>
      <xdr:col>3</xdr:col>
      <xdr:colOff>904875</xdr:colOff>
      <xdr:row>17</xdr:row>
      <xdr:rowOff>67624</xdr:rowOff>
    </xdr:to>
    <xdr:cxnSp macro="">
      <xdr:nvCxnSpPr>
        <xdr:cNvPr id="58" name="直線コネクタ 57"/>
        <xdr:cNvCxnSpPr/>
      </xdr:nvCxnSpPr>
      <xdr:spPr bwMode="auto">
        <a:xfrm>
          <a:off x="3606800" y="3014991"/>
          <a:ext cx="698500" cy="14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52716</xdr:rowOff>
    </xdr:from>
    <xdr:to>
      <xdr:col>3</xdr:col>
      <xdr:colOff>206375</xdr:colOff>
      <xdr:row>17</xdr:row>
      <xdr:rowOff>54251</xdr:rowOff>
    </xdr:to>
    <xdr:cxnSp macro="">
      <xdr:nvCxnSpPr>
        <xdr:cNvPr id="61" name="直線コネクタ 60"/>
        <xdr:cNvCxnSpPr/>
      </xdr:nvCxnSpPr>
      <xdr:spPr bwMode="auto">
        <a:xfrm flipV="1">
          <a:off x="2908300" y="3014991"/>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103529</xdr:rowOff>
    </xdr:from>
    <xdr:to>
      <xdr:col>5</xdr:col>
      <xdr:colOff>34925</xdr:colOff>
      <xdr:row>18</xdr:row>
      <xdr:rowOff>33679</xdr:rowOff>
    </xdr:to>
    <xdr:sp macro="" textlink="">
      <xdr:nvSpPr>
        <xdr:cNvPr id="71" name="円/楕円 70"/>
        <xdr:cNvSpPr/>
      </xdr:nvSpPr>
      <xdr:spPr bwMode="auto">
        <a:xfrm>
          <a:off x="56007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75606</xdr:rowOff>
    </xdr:from>
    <xdr:ext cx="762000" cy="259045"/>
    <xdr:sp macro="" textlink="">
      <xdr:nvSpPr>
        <xdr:cNvPr id="72" name="人口1人当たり決算額の推移該当値テキスト130"/>
        <xdr:cNvSpPr txBox="1"/>
      </xdr:nvSpPr>
      <xdr:spPr>
        <a:xfrm>
          <a:off x="5740400" y="30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89698</xdr:rowOff>
    </xdr:from>
    <xdr:to>
      <xdr:col>4</xdr:col>
      <xdr:colOff>520700</xdr:colOff>
      <xdr:row>18</xdr:row>
      <xdr:rowOff>19848</xdr:rowOff>
    </xdr:to>
    <xdr:sp macro="" textlink="">
      <xdr:nvSpPr>
        <xdr:cNvPr id="73" name="円/楕円 72"/>
        <xdr:cNvSpPr/>
      </xdr:nvSpPr>
      <xdr:spPr bwMode="auto">
        <a:xfrm>
          <a:off x="4953000" y="305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4625</xdr:rowOff>
    </xdr:from>
    <xdr:ext cx="736600" cy="259045"/>
    <xdr:sp macro="" textlink="">
      <xdr:nvSpPr>
        <xdr:cNvPr id="74" name="テキスト ボックス 73"/>
        <xdr:cNvSpPr txBox="1"/>
      </xdr:nvSpPr>
      <xdr:spPr>
        <a:xfrm>
          <a:off x="4622800" y="3138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16824</xdr:rowOff>
    </xdr:from>
    <xdr:to>
      <xdr:col>3</xdr:col>
      <xdr:colOff>955675</xdr:colOff>
      <xdr:row>17</xdr:row>
      <xdr:rowOff>118424</xdr:rowOff>
    </xdr:to>
    <xdr:sp macro="" textlink="">
      <xdr:nvSpPr>
        <xdr:cNvPr id="75" name="円/楕円 74"/>
        <xdr:cNvSpPr/>
      </xdr:nvSpPr>
      <xdr:spPr bwMode="auto">
        <a:xfrm>
          <a:off x="4254500" y="297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128601</xdr:rowOff>
    </xdr:from>
    <xdr:ext cx="762000" cy="259045"/>
    <xdr:sp macro="" textlink="">
      <xdr:nvSpPr>
        <xdr:cNvPr id="76" name="テキスト ボックス 75"/>
        <xdr:cNvSpPr txBox="1"/>
      </xdr:nvSpPr>
      <xdr:spPr>
        <a:xfrm>
          <a:off x="3924300" y="274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1916</xdr:rowOff>
    </xdr:from>
    <xdr:to>
      <xdr:col>3</xdr:col>
      <xdr:colOff>257175</xdr:colOff>
      <xdr:row>17</xdr:row>
      <xdr:rowOff>103516</xdr:rowOff>
    </xdr:to>
    <xdr:sp macro="" textlink="">
      <xdr:nvSpPr>
        <xdr:cNvPr id="77" name="円/楕円 76"/>
        <xdr:cNvSpPr/>
      </xdr:nvSpPr>
      <xdr:spPr bwMode="auto">
        <a:xfrm>
          <a:off x="3556000" y="29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88293</xdr:rowOff>
    </xdr:from>
    <xdr:ext cx="762000" cy="259045"/>
    <xdr:sp macro="" textlink="">
      <xdr:nvSpPr>
        <xdr:cNvPr id="78" name="テキスト ボックス 77"/>
        <xdr:cNvSpPr txBox="1"/>
      </xdr:nvSpPr>
      <xdr:spPr>
        <a:xfrm>
          <a:off x="3225800" y="305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3451</xdr:rowOff>
    </xdr:from>
    <xdr:to>
      <xdr:col>2</xdr:col>
      <xdr:colOff>692150</xdr:colOff>
      <xdr:row>17</xdr:row>
      <xdr:rowOff>105051</xdr:rowOff>
    </xdr:to>
    <xdr:sp macro="" textlink="">
      <xdr:nvSpPr>
        <xdr:cNvPr id="79" name="円/楕円 78"/>
        <xdr:cNvSpPr/>
      </xdr:nvSpPr>
      <xdr:spPr bwMode="auto">
        <a:xfrm>
          <a:off x="2857500" y="296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89828</xdr:rowOff>
    </xdr:from>
    <xdr:ext cx="762000" cy="259045"/>
    <xdr:sp macro="" textlink="">
      <xdr:nvSpPr>
        <xdr:cNvPr id="80" name="テキスト ボックス 79"/>
        <xdr:cNvSpPr txBox="1"/>
      </xdr:nvSpPr>
      <xdr:spPr>
        <a:xfrm>
          <a:off x="2527300" y="305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11900</xdr:rowOff>
    </xdr:from>
    <xdr:to>
      <xdr:col>4</xdr:col>
      <xdr:colOff>1117600</xdr:colOff>
      <xdr:row>35</xdr:row>
      <xdr:rowOff>34665</xdr:rowOff>
    </xdr:to>
    <xdr:cxnSp macro="">
      <xdr:nvCxnSpPr>
        <xdr:cNvPr id="113" name="直線コネクタ 112"/>
        <xdr:cNvCxnSpPr/>
      </xdr:nvCxnSpPr>
      <xdr:spPr bwMode="auto">
        <a:xfrm>
          <a:off x="5003800" y="6622250"/>
          <a:ext cx="6477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342703</xdr:rowOff>
    </xdr:from>
    <xdr:to>
      <xdr:col>4</xdr:col>
      <xdr:colOff>469900</xdr:colOff>
      <xdr:row>35</xdr:row>
      <xdr:rowOff>11900</xdr:rowOff>
    </xdr:to>
    <xdr:cxnSp macro="">
      <xdr:nvCxnSpPr>
        <xdr:cNvPr id="116" name="直線コネクタ 115"/>
        <xdr:cNvCxnSpPr/>
      </xdr:nvCxnSpPr>
      <xdr:spPr bwMode="auto">
        <a:xfrm>
          <a:off x="4305300" y="6610153"/>
          <a:ext cx="6985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322700</xdr:rowOff>
    </xdr:from>
    <xdr:to>
      <xdr:col>3</xdr:col>
      <xdr:colOff>904875</xdr:colOff>
      <xdr:row>34</xdr:row>
      <xdr:rowOff>342703</xdr:rowOff>
    </xdr:to>
    <xdr:cxnSp macro="">
      <xdr:nvCxnSpPr>
        <xdr:cNvPr id="119" name="直線コネクタ 118"/>
        <xdr:cNvCxnSpPr/>
      </xdr:nvCxnSpPr>
      <xdr:spPr bwMode="auto">
        <a:xfrm>
          <a:off x="3606800" y="6590150"/>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272999</xdr:rowOff>
    </xdr:from>
    <xdr:to>
      <xdr:col>3</xdr:col>
      <xdr:colOff>206375</xdr:colOff>
      <xdr:row>34</xdr:row>
      <xdr:rowOff>322700</xdr:rowOff>
    </xdr:to>
    <xdr:cxnSp macro="">
      <xdr:nvCxnSpPr>
        <xdr:cNvPr id="122" name="直線コネクタ 121"/>
        <xdr:cNvCxnSpPr/>
      </xdr:nvCxnSpPr>
      <xdr:spPr bwMode="auto">
        <a:xfrm>
          <a:off x="2908300" y="6540449"/>
          <a:ext cx="698500" cy="49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326765</xdr:rowOff>
    </xdr:from>
    <xdr:to>
      <xdr:col>5</xdr:col>
      <xdr:colOff>34925</xdr:colOff>
      <xdr:row>35</xdr:row>
      <xdr:rowOff>85465</xdr:rowOff>
    </xdr:to>
    <xdr:sp macro="" textlink="">
      <xdr:nvSpPr>
        <xdr:cNvPr id="132" name="円/楕円 131"/>
        <xdr:cNvSpPr/>
      </xdr:nvSpPr>
      <xdr:spPr bwMode="auto">
        <a:xfrm>
          <a:off x="5600700" y="659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171842</xdr:rowOff>
    </xdr:from>
    <xdr:ext cx="762000" cy="259045"/>
    <xdr:sp macro="" textlink="">
      <xdr:nvSpPr>
        <xdr:cNvPr id="133" name="人口1人当たり決算額の推移該当値テキスト445"/>
        <xdr:cNvSpPr txBox="1"/>
      </xdr:nvSpPr>
      <xdr:spPr>
        <a:xfrm>
          <a:off x="5740400" y="643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304000</xdr:rowOff>
    </xdr:from>
    <xdr:to>
      <xdr:col>4</xdr:col>
      <xdr:colOff>520700</xdr:colOff>
      <xdr:row>35</xdr:row>
      <xdr:rowOff>62700</xdr:rowOff>
    </xdr:to>
    <xdr:sp macro="" textlink="">
      <xdr:nvSpPr>
        <xdr:cNvPr id="134" name="円/楕円 133"/>
        <xdr:cNvSpPr/>
      </xdr:nvSpPr>
      <xdr:spPr bwMode="auto">
        <a:xfrm>
          <a:off x="4953000" y="657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72877</xdr:rowOff>
    </xdr:from>
    <xdr:ext cx="736600" cy="259045"/>
    <xdr:sp macro="" textlink="">
      <xdr:nvSpPr>
        <xdr:cNvPr id="135" name="テキスト ボックス 134"/>
        <xdr:cNvSpPr txBox="1"/>
      </xdr:nvSpPr>
      <xdr:spPr>
        <a:xfrm>
          <a:off x="4622800" y="634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291903</xdr:rowOff>
    </xdr:from>
    <xdr:to>
      <xdr:col>3</xdr:col>
      <xdr:colOff>955675</xdr:colOff>
      <xdr:row>35</xdr:row>
      <xdr:rowOff>50603</xdr:rowOff>
    </xdr:to>
    <xdr:sp macro="" textlink="">
      <xdr:nvSpPr>
        <xdr:cNvPr id="136" name="円/楕円 135"/>
        <xdr:cNvSpPr/>
      </xdr:nvSpPr>
      <xdr:spPr bwMode="auto">
        <a:xfrm>
          <a:off x="4254500" y="655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60780</xdr:rowOff>
    </xdr:from>
    <xdr:ext cx="762000" cy="259045"/>
    <xdr:sp macro="" textlink="">
      <xdr:nvSpPr>
        <xdr:cNvPr id="137" name="テキスト ボックス 136"/>
        <xdr:cNvSpPr txBox="1"/>
      </xdr:nvSpPr>
      <xdr:spPr>
        <a:xfrm>
          <a:off x="3924300" y="632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271900</xdr:rowOff>
    </xdr:from>
    <xdr:to>
      <xdr:col>3</xdr:col>
      <xdr:colOff>257175</xdr:colOff>
      <xdr:row>35</xdr:row>
      <xdr:rowOff>30600</xdr:rowOff>
    </xdr:to>
    <xdr:sp macro="" textlink="">
      <xdr:nvSpPr>
        <xdr:cNvPr id="138" name="円/楕円 137"/>
        <xdr:cNvSpPr/>
      </xdr:nvSpPr>
      <xdr:spPr bwMode="auto">
        <a:xfrm>
          <a:off x="3556000" y="653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40777</xdr:rowOff>
    </xdr:from>
    <xdr:ext cx="762000" cy="259045"/>
    <xdr:sp macro="" textlink="">
      <xdr:nvSpPr>
        <xdr:cNvPr id="139" name="テキスト ボックス 138"/>
        <xdr:cNvSpPr txBox="1"/>
      </xdr:nvSpPr>
      <xdr:spPr>
        <a:xfrm>
          <a:off x="3225800" y="63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222199</xdr:rowOff>
    </xdr:from>
    <xdr:to>
      <xdr:col>2</xdr:col>
      <xdr:colOff>692150</xdr:colOff>
      <xdr:row>34</xdr:row>
      <xdr:rowOff>323799</xdr:rowOff>
    </xdr:to>
    <xdr:sp macro="" textlink="">
      <xdr:nvSpPr>
        <xdr:cNvPr id="140" name="円/楕円 139"/>
        <xdr:cNvSpPr/>
      </xdr:nvSpPr>
      <xdr:spPr bwMode="auto">
        <a:xfrm>
          <a:off x="2857500" y="648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333976</xdr:rowOff>
    </xdr:from>
    <xdr:ext cx="762000" cy="259045"/>
    <xdr:sp macro="" textlink="">
      <xdr:nvSpPr>
        <xdr:cNvPr id="141" name="テキスト ボックス 140"/>
        <xdr:cNvSpPr txBox="1"/>
      </xdr:nvSpPr>
      <xdr:spPr>
        <a:xfrm>
          <a:off x="2527300" y="625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実質収支額の標準財政規模比は、</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に降下</a:t>
          </a:r>
          <a:r>
            <a:rPr lang="ja-JP" altLang="ja-JP" sz="1300" b="0" i="0" baseline="0">
              <a:solidFill>
                <a:schemeClr val="dk1"/>
              </a:solidFill>
              <a:latin typeface="+mn-lt"/>
              <a:ea typeface="+mn-ea"/>
              <a:cs typeface="+mn-cs"/>
            </a:rPr>
            <a:t>している。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これは、平成２７年度からの新市庁舎建築事業のために公共施設整備基金への</a:t>
          </a:r>
          <a:r>
            <a:rPr lang="ja-JP" altLang="ja-JP" sz="1300" b="0" i="0" baseline="0">
              <a:solidFill>
                <a:schemeClr val="dk1"/>
              </a:solidFill>
              <a:latin typeface="+mn-lt"/>
              <a:ea typeface="+mn-ea"/>
              <a:cs typeface="+mn-cs"/>
            </a:rPr>
            <a:t>財政調整基金</a:t>
          </a:r>
          <a:r>
            <a:rPr lang="ja-JP" altLang="en-US" sz="1300" b="0" i="0" baseline="0">
              <a:solidFill>
                <a:schemeClr val="dk1"/>
              </a:solidFill>
              <a:latin typeface="+mn-lt"/>
              <a:ea typeface="+mn-ea"/>
              <a:cs typeface="+mn-cs"/>
            </a:rPr>
            <a:t>からの約７</a:t>
          </a:r>
          <a:r>
            <a:rPr lang="ja-JP" altLang="ja-JP" sz="1300" b="0" i="0" baseline="0">
              <a:solidFill>
                <a:schemeClr val="dk1"/>
              </a:solidFill>
              <a:latin typeface="+mn-lt"/>
              <a:ea typeface="+mn-ea"/>
              <a:cs typeface="+mn-cs"/>
            </a:rPr>
            <a:t>億</a:t>
          </a:r>
          <a:r>
            <a:rPr lang="ja-JP" altLang="en-US" sz="1300" b="0" i="0" baseline="0">
              <a:solidFill>
                <a:schemeClr val="dk1"/>
              </a:solidFill>
              <a:latin typeface="+mn-lt"/>
              <a:ea typeface="+mn-ea"/>
              <a:cs typeface="+mn-cs"/>
            </a:rPr>
            <a:t>５千万</a:t>
          </a:r>
          <a:r>
            <a:rPr lang="ja-JP" altLang="ja-JP" sz="1300" b="0" i="0" baseline="0">
              <a:solidFill>
                <a:schemeClr val="dk1"/>
              </a:solidFill>
              <a:latin typeface="+mn-lt"/>
              <a:ea typeface="+mn-ea"/>
              <a:cs typeface="+mn-cs"/>
            </a:rPr>
            <a:t>円取り崩した</a:t>
          </a:r>
          <a:r>
            <a:rPr lang="ja-JP" altLang="en-US" sz="1300" b="0" i="0" baseline="0">
              <a:solidFill>
                <a:schemeClr val="dk1"/>
              </a:solidFill>
              <a:latin typeface="+mn-lt"/>
              <a:ea typeface="+mn-ea"/>
              <a:cs typeface="+mn-cs"/>
            </a:rPr>
            <a:t>ためである。そのため、</a:t>
          </a:r>
          <a:r>
            <a:rPr lang="ja-JP" altLang="ja-JP" sz="1300" b="0" i="0" baseline="0">
              <a:solidFill>
                <a:schemeClr val="dk1"/>
              </a:solidFill>
              <a:latin typeface="+mn-lt"/>
              <a:ea typeface="+mn-ea"/>
              <a:cs typeface="+mn-cs"/>
            </a:rPr>
            <a:t>平成</a:t>
          </a:r>
          <a:r>
            <a:rPr lang="ja-JP" altLang="en-US" sz="1300" b="0" i="0" baseline="0">
              <a:solidFill>
                <a:schemeClr val="dk1"/>
              </a:solidFill>
              <a:latin typeface="+mn-lt"/>
              <a:ea typeface="+mn-ea"/>
              <a:cs typeface="+mn-cs"/>
            </a:rPr>
            <a:t>２６</a:t>
          </a:r>
          <a:r>
            <a:rPr lang="ja-JP" altLang="ja-JP" sz="1300" b="0" i="0" baseline="0">
              <a:solidFill>
                <a:schemeClr val="dk1"/>
              </a:solidFill>
              <a:latin typeface="+mn-lt"/>
              <a:ea typeface="+mn-ea"/>
              <a:cs typeface="+mn-cs"/>
            </a:rPr>
            <a:t>年度の財政調整基金</a:t>
          </a:r>
          <a:r>
            <a:rPr lang="ja-JP" altLang="en-US" sz="1300" b="0" i="0" baseline="0">
              <a:solidFill>
                <a:schemeClr val="dk1"/>
              </a:solidFill>
              <a:latin typeface="+mn-lt"/>
              <a:ea typeface="+mn-ea"/>
              <a:cs typeface="+mn-cs"/>
            </a:rPr>
            <a:t>は約１</a:t>
          </a:r>
          <a:r>
            <a:rPr lang="ja-JP" altLang="ja-JP" sz="1300" b="0" i="0" baseline="0">
              <a:solidFill>
                <a:schemeClr val="dk1"/>
              </a:solidFill>
              <a:latin typeface="+mn-lt"/>
              <a:ea typeface="+mn-ea"/>
              <a:cs typeface="+mn-cs"/>
            </a:rPr>
            <a:t>億</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千万円</a:t>
          </a:r>
          <a:r>
            <a:rPr lang="ja-JP" altLang="en-US" sz="1300" b="0" i="0" baseline="0">
              <a:solidFill>
                <a:schemeClr val="dk1"/>
              </a:solidFill>
              <a:latin typeface="+mn-lt"/>
              <a:ea typeface="+mn-ea"/>
              <a:cs typeface="+mn-cs"/>
            </a:rPr>
            <a:t>の減</a:t>
          </a:r>
          <a:r>
            <a:rPr lang="ja-JP" altLang="ja-JP" sz="1300" b="0" i="0" baseline="0">
              <a:solidFill>
                <a:schemeClr val="dk1"/>
              </a:solidFill>
              <a:latin typeface="+mn-lt"/>
              <a:ea typeface="+mn-ea"/>
              <a:cs typeface="+mn-cs"/>
            </a:rPr>
            <a:t>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今後も緊急・臨時的な経費以外は基金に頼らない財政運営に努め、平成２７年度から始まる合併算定替えの終了に向けた地方交付税の減少に備えていく。</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前年度と比較すると、増加幅が大きいのは</a:t>
          </a:r>
          <a:r>
            <a:rPr lang="ja-JP" altLang="en-US" sz="1300" b="0" i="0" baseline="0">
              <a:solidFill>
                <a:schemeClr val="dk1"/>
              </a:solidFill>
              <a:latin typeface="+mn-lt"/>
              <a:ea typeface="+mn-ea"/>
              <a:cs typeface="+mn-cs"/>
            </a:rPr>
            <a:t>介護保険事業特別</a:t>
          </a:r>
          <a:r>
            <a:rPr lang="ja-JP" altLang="ja-JP" sz="1300" b="0" i="0" baseline="0">
              <a:solidFill>
                <a:schemeClr val="dk1"/>
              </a:solidFill>
              <a:latin typeface="+mn-lt"/>
              <a:ea typeface="+mn-ea"/>
              <a:cs typeface="+mn-cs"/>
            </a:rPr>
            <a:t>会計</a:t>
          </a:r>
          <a:r>
            <a:rPr lang="ja-JP" altLang="en-US" sz="1300" b="0" i="0" baseline="0">
              <a:solidFill>
                <a:schemeClr val="dk1"/>
              </a:solidFill>
              <a:latin typeface="+mn-lt"/>
              <a:ea typeface="+mn-ea"/>
              <a:cs typeface="+mn-cs"/>
            </a:rPr>
            <a:t>であり、０．５９</a:t>
          </a:r>
          <a:r>
            <a:rPr lang="ja-JP" altLang="ja-JP" sz="1300" b="0" i="0" baseline="0">
              <a:solidFill>
                <a:schemeClr val="dk1"/>
              </a:solidFill>
              <a:latin typeface="+mn-lt"/>
              <a:ea typeface="+mn-ea"/>
              <a:cs typeface="+mn-cs"/>
            </a:rPr>
            <a:t>ポイント増加</a:t>
          </a:r>
          <a:r>
            <a:rPr lang="ja-JP" altLang="en-US" sz="1300" b="0" i="0" baseline="0">
              <a:solidFill>
                <a:schemeClr val="dk1"/>
              </a:solidFill>
              <a:latin typeface="+mn-lt"/>
              <a:ea typeface="+mn-ea"/>
              <a:cs typeface="+mn-cs"/>
            </a:rPr>
            <a:t>している。</a:t>
          </a:r>
          <a:r>
            <a:rPr lang="ja-JP" altLang="ja-JP" sz="1300" b="0" i="0" baseline="0">
              <a:solidFill>
                <a:schemeClr val="dk1"/>
              </a:solidFill>
              <a:latin typeface="+mn-lt"/>
              <a:ea typeface="+mn-ea"/>
              <a:cs typeface="+mn-cs"/>
            </a:rPr>
            <a:t>その要因</a:t>
          </a:r>
          <a:r>
            <a:rPr lang="ja-JP" altLang="en-US" sz="1300" b="0" i="0" baseline="0">
              <a:solidFill>
                <a:schemeClr val="dk1"/>
              </a:solidFill>
              <a:latin typeface="+mn-lt"/>
              <a:ea typeface="+mn-ea"/>
              <a:cs typeface="+mn-cs"/>
            </a:rPr>
            <a:t>として</a:t>
          </a:r>
          <a:r>
            <a:rPr lang="ja-JP" altLang="ja-JP" sz="1300" b="0" i="0" baseline="0">
              <a:solidFill>
                <a:schemeClr val="dk1"/>
              </a:solidFill>
              <a:latin typeface="+mn-lt"/>
              <a:ea typeface="+mn-ea"/>
              <a:cs typeface="+mn-cs"/>
            </a:rPr>
            <a:t>実質収支額が</a:t>
          </a:r>
          <a:r>
            <a:rPr lang="ja-JP" altLang="en-US" sz="1300" b="0" i="0" baseline="0">
              <a:solidFill>
                <a:schemeClr val="dk1"/>
              </a:solidFill>
              <a:latin typeface="+mn-lt"/>
              <a:ea typeface="+mn-ea"/>
              <a:cs typeface="+mn-cs"/>
            </a:rPr>
            <a:t>約１</a:t>
          </a:r>
          <a:r>
            <a:rPr lang="ja-JP" altLang="ja-JP" sz="1300" b="0" i="0" baseline="0">
              <a:solidFill>
                <a:schemeClr val="dk1"/>
              </a:solidFill>
              <a:latin typeface="+mn-lt"/>
              <a:ea typeface="+mn-ea"/>
              <a:cs typeface="+mn-cs"/>
            </a:rPr>
            <a:t>億</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千万円から</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億</a:t>
          </a:r>
          <a:r>
            <a:rPr lang="ja-JP" altLang="en-US" sz="1300" b="0" i="0" baseline="0">
              <a:solidFill>
                <a:schemeClr val="dk1"/>
              </a:solidFill>
              <a:latin typeface="+mn-lt"/>
              <a:ea typeface="+mn-ea"/>
              <a:cs typeface="+mn-cs"/>
            </a:rPr>
            <a:t>６</a:t>
          </a:r>
          <a:r>
            <a:rPr lang="ja-JP" altLang="ja-JP" sz="1300" b="0" i="0" baseline="0">
              <a:solidFill>
                <a:schemeClr val="dk1"/>
              </a:solidFill>
              <a:latin typeface="+mn-lt"/>
              <a:ea typeface="+mn-ea"/>
              <a:cs typeface="+mn-cs"/>
            </a:rPr>
            <a:t>千万円に増加したためである。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一方、減少幅が大きいのは</a:t>
          </a:r>
          <a:r>
            <a:rPr lang="ja-JP" altLang="en-US" sz="1300" b="0" i="0" baseline="0">
              <a:solidFill>
                <a:schemeClr val="dk1"/>
              </a:solidFill>
              <a:latin typeface="+mn-lt"/>
              <a:ea typeface="+mn-ea"/>
              <a:cs typeface="+mn-cs"/>
            </a:rPr>
            <a:t>国民健康保険</a:t>
          </a:r>
          <a:r>
            <a:rPr lang="ja-JP" altLang="ja-JP" sz="1300" b="0" i="0" baseline="0">
              <a:solidFill>
                <a:schemeClr val="dk1"/>
              </a:solidFill>
              <a:latin typeface="+mn-lt"/>
              <a:ea typeface="+mn-ea"/>
              <a:cs typeface="+mn-cs"/>
            </a:rPr>
            <a:t>事業特別会計の１．</a:t>
          </a:r>
          <a:r>
            <a:rPr lang="ja-JP" altLang="en-US" sz="1300" b="0" i="0" baseline="0">
              <a:solidFill>
                <a:schemeClr val="dk1"/>
              </a:solidFill>
              <a:latin typeface="+mn-lt"/>
              <a:ea typeface="+mn-ea"/>
              <a:cs typeface="+mn-cs"/>
            </a:rPr>
            <a:t>２８</a:t>
          </a:r>
          <a:r>
            <a:rPr lang="ja-JP" altLang="ja-JP" sz="1300" b="0" i="0" baseline="0">
              <a:solidFill>
                <a:schemeClr val="dk1"/>
              </a:solidFill>
              <a:latin typeface="+mn-lt"/>
              <a:ea typeface="+mn-ea"/>
              <a:cs typeface="+mn-cs"/>
            </a:rPr>
            <a:t>ポイント低下である。これは、</a:t>
          </a:r>
          <a:r>
            <a:rPr lang="ja-JP" altLang="en-US" sz="1300" b="0" i="0" baseline="0">
              <a:solidFill>
                <a:schemeClr val="dk1"/>
              </a:solidFill>
              <a:latin typeface="+mn-lt"/>
              <a:ea typeface="+mn-ea"/>
              <a:cs typeface="+mn-cs"/>
            </a:rPr>
            <a:t>保険税が前</a:t>
          </a:r>
          <a:r>
            <a:rPr lang="ja-JP" altLang="ja-JP" sz="1300" b="0" i="0" baseline="0">
              <a:solidFill>
                <a:schemeClr val="dk1"/>
              </a:solidFill>
              <a:latin typeface="+mn-lt"/>
              <a:ea typeface="+mn-ea"/>
              <a:cs typeface="+mn-cs"/>
            </a:rPr>
            <a:t>年度の</a:t>
          </a:r>
          <a:r>
            <a:rPr lang="ja-JP" altLang="en-US" sz="1300" b="0" i="0" baseline="0">
              <a:solidFill>
                <a:schemeClr val="dk1"/>
              </a:solidFill>
              <a:latin typeface="+mn-lt"/>
              <a:ea typeface="+mn-ea"/>
              <a:cs typeface="+mn-cs"/>
            </a:rPr>
            <a:t>１７</a:t>
          </a:r>
          <a:r>
            <a:rPr lang="ja-JP" altLang="ja-JP" sz="1300" b="0" i="0" baseline="0">
              <a:solidFill>
                <a:schemeClr val="dk1"/>
              </a:solidFill>
              <a:latin typeface="+mn-lt"/>
              <a:ea typeface="+mn-ea"/>
              <a:cs typeface="+mn-cs"/>
            </a:rPr>
            <a:t>億</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千万円から</a:t>
          </a:r>
          <a:r>
            <a:rPr lang="ja-JP" altLang="en-US" sz="1300" b="0" i="0" baseline="0">
              <a:solidFill>
                <a:schemeClr val="dk1"/>
              </a:solidFill>
              <a:latin typeface="+mn-lt"/>
              <a:ea typeface="+mn-ea"/>
              <a:cs typeface="+mn-cs"/>
            </a:rPr>
            <a:t>１６</a:t>
          </a:r>
          <a:r>
            <a:rPr lang="ja-JP" altLang="ja-JP" sz="1300" b="0" i="0" baseline="0">
              <a:solidFill>
                <a:schemeClr val="dk1"/>
              </a:solidFill>
              <a:latin typeface="+mn-lt"/>
              <a:ea typeface="+mn-ea"/>
              <a:cs typeface="+mn-cs"/>
            </a:rPr>
            <a:t>億円に</a:t>
          </a:r>
          <a:r>
            <a:rPr lang="ja-JP" altLang="en-US" sz="1300" b="0" i="0" baseline="0">
              <a:solidFill>
                <a:schemeClr val="dk1"/>
              </a:solidFill>
              <a:latin typeface="+mn-lt"/>
              <a:ea typeface="+mn-ea"/>
              <a:cs typeface="+mn-cs"/>
            </a:rPr>
            <a:t>減少等の歳入の減により</a:t>
          </a:r>
          <a:r>
            <a:rPr lang="ja-JP" altLang="ja-JP" sz="1300" b="0" i="0" baseline="0">
              <a:solidFill>
                <a:schemeClr val="dk1"/>
              </a:solidFill>
              <a:latin typeface="+mn-lt"/>
              <a:ea typeface="+mn-ea"/>
              <a:cs typeface="+mn-cs"/>
            </a:rPr>
            <a:t>、実質収支額が２億</a:t>
          </a:r>
          <a:r>
            <a:rPr lang="ja-JP" altLang="en-US" sz="1300" b="0" i="0" baseline="0">
              <a:solidFill>
                <a:schemeClr val="dk1"/>
              </a:solidFill>
              <a:latin typeface="+mn-lt"/>
              <a:ea typeface="+mn-ea"/>
              <a:cs typeface="+mn-cs"/>
            </a:rPr>
            <a:t>５千万</a:t>
          </a:r>
          <a:r>
            <a:rPr lang="ja-JP" altLang="ja-JP" sz="1300" b="0" i="0" baseline="0">
              <a:solidFill>
                <a:schemeClr val="dk1"/>
              </a:solidFill>
              <a:latin typeface="+mn-lt"/>
              <a:ea typeface="+mn-ea"/>
              <a:cs typeface="+mn-cs"/>
            </a:rPr>
            <a:t>円から</a:t>
          </a:r>
          <a:r>
            <a:rPr lang="ja-JP" altLang="en-US" sz="1300" b="0" i="0" baseline="0">
              <a:solidFill>
                <a:schemeClr val="dk1"/>
              </a:solidFill>
              <a:latin typeface="+mn-lt"/>
              <a:ea typeface="+mn-ea"/>
              <a:cs typeface="+mn-cs"/>
            </a:rPr>
            <a:t>１</a:t>
          </a:r>
          <a:r>
            <a:rPr lang="ja-JP" altLang="ja-JP" sz="1300" b="0" i="0" baseline="0">
              <a:solidFill>
                <a:schemeClr val="dk1"/>
              </a:solidFill>
              <a:latin typeface="+mn-lt"/>
              <a:ea typeface="+mn-ea"/>
              <a:cs typeface="+mn-cs"/>
            </a:rPr>
            <a:t>千</a:t>
          </a:r>
          <a:r>
            <a:rPr lang="ja-JP" altLang="en-US" sz="1300" b="0" i="0" baseline="0">
              <a:solidFill>
                <a:schemeClr val="dk1"/>
              </a:solidFill>
              <a:latin typeface="+mn-lt"/>
              <a:ea typeface="+mn-ea"/>
              <a:cs typeface="+mn-cs"/>
            </a:rPr>
            <a:t>６百</a:t>
          </a:r>
          <a:r>
            <a:rPr lang="ja-JP" altLang="ja-JP" sz="1300" b="0" i="0" baseline="0">
              <a:solidFill>
                <a:schemeClr val="dk1"/>
              </a:solidFill>
              <a:latin typeface="+mn-lt"/>
              <a:ea typeface="+mn-ea"/>
              <a:cs typeface="+mn-cs"/>
            </a:rPr>
            <a:t>万円になったためである。</a:t>
          </a:r>
          <a:r>
            <a:rPr lang="ja-JP" altLang="en-US" sz="1300" b="0" i="0" baseline="0">
              <a:solidFill>
                <a:schemeClr val="dk1"/>
              </a:solidFill>
              <a:latin typeface="+mn-lt"/>
              <a:ea typeface="+mn-ea"/>
              <a:cs typeface="+mn-cs"/>
            </a:rPr>
            <a:t>国民健康保険</a:t>
          </a:r>
          <a:r>
            <a:rPr lang="ja-JP" altLang="ja-JP" sz="1300" b="0" i="0" baseline="0">
              <a:solidFill>
                <a:schemeClr val="dk1"/>
              </a:solidFill>
              <a:latin typeface="+mn-lt"/>
              <a:ea typeface="+mn-ea"/>
              <a:cs typeface="+mn-cs"/>
            </a:rPr>
            <a:t>事業基金は平成</a:t>
          </a:r>
          <a:r>
            <a:rPr lang="ja-JP" altLang="en-US" sz="1300" b="0" i="0" baseline="0">
              <a:solidFill>
                <a:schemeClr val="dk1"/>
              </a:solidFill>
              <a:latin typeface="+mn-lt"/>
              <a:ea typeface="+mn-ea"/>
              <a:cs typeface="+mn-cs"/>
            </a:rPr>
            <a:t>２６</a:t>
          </a:r>
          <a:r>
            <a:rPr lang="ja-JP" altLang="ja-JP" sz="1300" b="0" i="0" baseline="0">
              <a:solidFill>
                <a:schemeClr val="dk1"/>
              </a:solidFill>
              <a:latin typeface="+mn-lt"/>
              <a:ea typeface="+mn-ea"/>
              <a:cs typeface="+mn-cs"/>
            </a:rPr>
            <a:t>年度末で２億７千万円あるものの、給付費の適正化</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を図り、今後も黒字を維持するよう努めていく。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元利償還金等は平成２１年度以降減少している。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算入公債費等は、合併特例債や過疎対策事業債など交付税算入が大きい起債を中心に借り入れているため、増減が少なくなっている。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公営企業債の元利償還金に対する繰入金については、下水道事業にお</a:t>
          </a:r>
          <a:r>
            <a:rPr lang="ja-JP" altLang="en-US" sz="1300" b="0" i="0" baseline="0">
              <a:solidFill>
                <a:schemeClr val="dk1"/>
              </a:solidFill>
              <a:latin typeface="+mn-lt"/>
              <a:ea typeface="+mn-ea"/>
              <a:cs typeface="+mn-cs"/>
            </a:rPr>
            <a:t>ける</a:t>
          </a:r>
          <a:r>
            <a:rPr lang="ja-JP" altLang="ja-JP" sz="1300" b="0" i="0" baseline="0">
              <a:solidFill>
                <a:schemeClr val="dk1"/>
              </a:solidFill>
              <a:latin typeface="+mn-lt"/>
              <a:ea typeface="+mn-ea"/>
              <a:cs typeface="+mn-cs"/>
            </a:rPr>
            <a:t>前年度から</a:t>
          </a:r>
          <a:r>
            <a:rPr lang="ja-JP" altLang="en-US" sz="1300" b="0" i="0" baseline="0">
              <a:solidFill>
                <a:schemeClr val="dk1"/>
              </a:solidFill>
              <a:latin typeface="+mn-lt"/>
              <a:ea typeface="+mn-ea"/>
              <a:cs typeface="+mn-cs"/>
            </a:rPr>
            <a:t>の約７億</a:t>
          </a:r>
          <a:r>
            <a:rPr lang="ja-JP" altLang="ja-JP" sz="1300" b="0" i="0" baseline="0">
              <a:solidFill>
                <a:schemeClr val="dk1"/>
              </a:solidFill>
              <a:latin typeface="+mn-lt"/>
              <a:ea typeface="+mn-ea"/>
              <a:cs typeface="+mn-cs"/>
            </a:rPr>
            <a:t>万円の減少</a:t>
          </a:r>
          <a:r>
            <a:rPr lang="ja-JP" altLang="en-US" sz="1300" b="0" i="0" baseline="0">
              <a:solidFill>
                <a:schemeClr val="dk1"/>
              </a:solidFill>
              <a:latin typeface="+mn-lt"/>
              <a:ea typeface="+mn-ea"/>
              <a:cs typeface="+mn-cs"/>
            </a:rPr>
            <a:t>等により</a:t>
          </a:r>
          <a:r>
            <a:rPr lang="ja-JP" altLang="ja-JP" sz="1300" b="0" i="0" baseline="0">
              <a:solidFill>
                <a:schemeClr val="dk1"/>
              </a:solidFill>
              <a:latin typeface="+mn-lt"/>
              <a:ea typeface="+mn-ea"/>
              <a:cs typeface="+mn-cs"/>
            </a:rPr>
            <a:t>、総額で減少しており、今後も同水準での推移が見込まれる。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これらのことから実質公債費比率の分子は減少し続けている。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元利償還金は今後も起債対象事業を精査し実質公債費比率の減少に努める。</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一般会計等に係る地方債の現在高は、地方債発行の抑制により減少傾向にある。公営企業債等繰入見込額は</a:t>
          </a:r>
          <a:r>
            <a:rPr lang="ja-JP" altLang="en-US" sz="1300" b="0" i="0" baseline="0">
              <a:solidFill>
                <a:schemeClr val="dk1"/>
              </a:solidFill>
              <a:latin typeface="+mn-lt"/>
              <a:ea typeface="+mn-ea"/>
              <a:cs typeface="+mn-cs"/>
            </a:rPr>
            <a:t>減少傾向にあり</a:t>
          </a:r>
          <a:r>
            <a:rPr lang="ja-JP" altLang="ja-JP" sz="1300" b="0" i="0" baseline="0">
              <a:solidFill>
                <a:schemeClr val="dk1"/>
              </a:solidFill>
              <a:latin typeface="+mn-lt"/>
              <a:ea typeface="+mn-ea"/>
              <a:cs typeface="+mn-cs"/>
            </a:rPr>
            <a:t>、ほぼ同水準で推移しており、今後も同程度の額となると見込まれる。充当可能基金は、</a:t>
          </a:r>
          <a:r>
            <a:rPr lang="ja-JP" altLang="en-US" sz="1300" b="0" i="0" baseline="0">
              <a:solidFill>
                <a:schemeClr val="dk1"/>
              </a:solidFill>
              <a:latin typeface="+mn-lt"/>
              <a:ea typeface="+mn-ea"/>
              <a:cs typeface="+mn-cs"/>
            </a:rPr>
            <a:t>各</a:t>
          </a:r>
          <a:r>
            <a:rPr lang="ja-JP" altLang="ja-JP" sz="1300" b="0" i="0" baseline="0">
              <a:solidFill>
                <a:schemeClr val="dk1"/>
              </a:solidFill>
              <a:latin typeface="+mn-lt"/>
              <a:ea typeface="+mn-ea"/>
              <a:cs typeface="+mn-cs"/>
            </a:rPr>
            <a:t>基金残高の増加により、前年度と比較し増加している。将来負担比率の分子全体としては過去５年間で減少し続けており、今後も地方債発行の抑制等により減少傾向を維持するよう努める。</a:t>
          </a:r>
          <a:endParaRPr lang="en-US" altLang="ja-JP" sz="13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31770505</v>
      </c>
      <c r="BO4" s="379"/>
      <c r="BP4" s="379"/>
      <c r="BQ4" s="379"/>
      <c r="BR4" s="379"/>
      <c r="BS4" s="379"/>
      <c r="BT4" s="379"/>
      <c r="BU4" s="380"/>
      <c r="BV4" s="378">
        <v>31470311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6.9</v>
      </c>
      <c r="CU4" s="556"/>
      <c r="CV4" s="556"/>
      <c r="CW4" s="556"/>
      <c r="CX4" s="556"/>
      <c r="CY4" s="556"/>
      <c r="CZ4" s="556"/>
      <c r="DA4" s="557"/>
      <c r="DB4" s="555">
        <v>6.7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30443246</v>
      </c>
      <c r="BO5" s="384"/>
      <c r="BP5" s="384"/>
      <c r="BQ5" s="384"/>
      <c r="BR5" s="384"/>
      <c r="BS5" s="384"/>
      <c r="BT5" s="384"/>
      <c r="BU5" s="385"/>
      <c r="BV5" s="383">
        <v>30060202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88.3</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1327259</v>
      </c>
      <c r="BO6" s="384"/>
      <c r="BP6" s="384"/>
      <c r="BQ6" s="384"/>
      <c r="BR6" s="384"/>
      <c r="BS6" s="384"/>
      <c r="BT6" s="384"/>
      <c r="BU6" s="385"/>
      <c r="BV6" s="383">
        <v>1410109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96.6</v>
      </c>
      <c r="CU6" s="530"/>
      <c r="CV6" s="530"/>
      <c r="CW6" s="530"/>
      <c r="CX6" s="530"/>
      <c r="CY6" s="530"/>
      <c r="CZ6" s="530"/>
      <c r="DA6" s="531"/>
      <c r="DB6" s="529">
        <v>94.1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55735</v>
      </c>
      <c r="BO7" s="384"/>
      <c r="BP7" s="384"/>
      <c r="BQ7" s="384"/>
      <c r="BR7" s="384"/>
      <c r="BS7" s="384"/>
      <c r="BT7" s="384"/>
      <c r="BU7" s="385"/>
      <c r="BV7" s="383">
        <v>153972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18517789</v>
      </c>
      <c r="CU7" s="384"/>
      <c r="CV7" s="384"/>
      <c r="CW7" s="384"/>
      <c r="CX7" s="384"/>
      <c r="CY7" s="384"/>
      <c r="CZ7" s="384"/>
      <c r="DA7" s="385"/>
      <c r="DB7" s="383">
        <v>18690976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1271524</v>
      </c>
      <c r="BO8" s="384"/>
      <c r="BP8" s="384"/>
      <c r="BQ8" s="384"/>
      <c r="BR8" s="384"/>
      <c r="BS8" s="384"/>
      <c r="BT8" s="384"/>
      <c r="BU8" s="385"/>
      <c r="BV8" s="383">
        <v>1256137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66110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15387</v>
      </c>
      <c r="BO9" s="384"/>
      <c r="BP9" s="384"/>
      <c r="BQ9" s="384"/>
      <c r="BR9" s="384"/>
      <c r="BS9" s="384"/>
      <c r="BT9" s="384"/>
      <c r="BU9" s="385"/>
      <c r="BV9" s="383">
        <v>81919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16.7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68359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5641</v>
      </c>
      <c r="BO10" s="384"/>
      <c r="BP10" s="384"/>
      <c r="BQ10" s="384"/>
      <c r="BR10" s="384"/>
      <c r="BS10" s="384"/>
      <c r="BT10" s="384"/>
      <c r="BU10" s="385"/>
      <c r="BV10" s="383">
        <v>948453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64041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747808</v>
      </c>
      <c r="BO12" s="384"/>
      <c r="BP12" s="384"/>
      <c r="BQ12" s="384"/>
      <c r="BR12" s="384"/>
      <c r="BS12" s="384"/>
      <c r="BT12" s="384"/>
      <c r="BU12" s="385"/>
      <c r="BV12" s="383">
        <v>197719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63833</v>
      </c>
      <c r="S13" s="485"/>
      <c r="T13" s="485"/>
      <c r="U13" s="485"/>
      <c r="V13" s="486"/>
      <c r="W13" s="472" t="s">
        <v>123</v>
      </c>
      <c r="X13" s="396"/>
      <c r="Y13" s="396"/>
      <c r="Z13" s="396"/>
      <c r="AA13" s="396"/>
      <c r="AB13" s="397"/>
      <c r="AC13" s="359">
        <v>3657</v>
      </c>
      <c r="AD13" s="360"/>
      <c r="AE13" s="360"/>
      <c r="AF13" s="360"/>
      <c r="AG13" s="361"/>
      <c r="AH13" s="359">
        <v>4740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-726780</v>
      </c>
      <c r="BO13" s="384"/>
      <c r="BP13" s="384"/>
      <c r="BQ13" s="384"/>
      <c r="BR13" s="384"/>
      <c r="BS13" s="384"/>
      <c r="BT13" s="384"/>
      <c r="BU13" s="385"/>
      <c r="BV13" s="383">
        <v>832653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64708</v>
      </c>
      <c r="S14" s="485"/>
      <c r="T14" s="485"/>
      <c r="U14" s="485"/>
      <c r="V14" s="486"/>
      <c r="W14" s="487"/>
      <c r="X14" s="399"/>
      <c r="Y14" s="399"/>
      <c r="Z14" s="399"/>
      <c r="AA14" s="399"/>
      <c r="AB14" s="400"/>
      <c r="AC14" s="477">
        <v>12.2</v>
      </c>
      <c r="AD14" s="478"/>
      <c r="AE14" s="478"/>
      <c r="AF14" s="478"/>
      <c r="AG14" s="479"/>
      <c r="AH14" s="477">
        <v>13.7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41.1</v>
      </c>
      <c r="CU14" s="456"/>
      <c r="CV14" s="456"/>
      <c r="CW14" s="456"/>
      <c r="CX14" s="456"/>
      <c r="CY14" s="456"/>
      <c r="CZ14" s="456"/>
      <c r="DA14" s="457"/>
      <c r="DB14" s="488">
        <v>60.1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64498</v>
      </c>
      <c r="S15" s="485"/>
      <c r="T15" s="485"/>
      <c r="U15" s="485"/>
      <c r="V15" s="486"/>
      <c r="W15" s="472" t="s">
        <v>130</v>
      </c>
      <c r="X15" s="396"/>
      <c r="Y15" s="396"/>
      <c r="Z15" s="396"/>
      <c r="AA15" s="396"/>
      <c r="AB15" s="397"/>
      <c r="AC15" s="359">
        <v>6898</v>
      </c>
      <c r="AD15" s="360"/>
      <c r="AE15" s="360"/>
      <c r="AF15" s="360"/>
      <c r="AG15" s="361"/>
      <c r="AH15" s="359">
        <v>8467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6032903</v>
      </c>
      <c r="BO15" s="379"/>
      <c r="BP15" s="379"/>
      <c r="BQ15" s="379"/>
      <c r="BR15" s="379"/>
      <c r="BS15" s="379"/>
      <c r="BT15" s="379"/>
      <c r="BU15" s="380"/>
      <c r="BV15" s="378">
        <v>5896940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v>
      </c>
      <c r="AD16" s="478"/>
      <c r="AE16" s="478"/>
      <c r="AF16" s="478"/>
      <c r="AG16" s="479"/>
      <c r="AH16" s="477">
        <v>24.4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14900957</v>
      </c>
      <c r="BO16" s="384"/>
      <c r="BP16" s="384"/>
      <c r="BQ16" s="384"/>
      <c r="BR16" s="384"/>
      <c r="BS16" s="384"/>
      <c r="BT16" s="384"/>
      <c r="BU16" s="385"/>
      <c r="BV16" s="383">
        <v>15033258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19463</v>
      </c>
      <c r="AD17" s="360"/>
      <c r="AE17" s="360"/>
      <c r="AF17" s="360"/>
      <c r="AG17" s="361"/>
      <c r="AH17" s="359">
        <v>21468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7734555</v>
      </c>
      <c r="BO17" s="384"/>
      <c r="BP17" s="384"/>
      <c r="BQ17" s="384"/>
      <c r="BR17" s="384"/>
      <c r="BS17" s="384"/>
      <c r="BT17" s="384"/>
      <c r="BU17" s="385"/>
      <c r="BV17" s="383">
        <v>7577135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725.65</v>
      </c>
      <c r="M18" s="448"/>
      <c r="N18" s="448"/>
      <c r="O18" s="448"/>
      <c r="P18" s="448"/>
      <c r="Q18" s="448"/>
      <c r="R18" s="449"/>
      <c r="S18" s="449"/>
      <c r="T18" s="449"/>
      <c r="U18" s="449"/>
      <c r="V18" s="450"/>
      <c r="W18" s="464"/>
      <c r="X18" s="465"/>
      <c r="Y18" s="465"/>
      <c r="Z18" s="465"/>
      <c r="AA18" s="465"/>
      <c r="AB18" s="473"/>
      <c r="AC18" s="347">
        <v>64.8</v>
      </c>
      <c r="AD18" s="348"/>
      <c r="AE18" s="348"/>
      <c r="AF18" s="348"/>
      <c r="AG18" s="451"/>
      <c r="AH18" s="347">
        <v>61.9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16840045</v>
      </c>
      <c r="BO18" s="384"/>
      <c r="BP18" s="384"/>
      <c r="BQ18" s="384"/>
      <c r="BR18" s="384"/>
      <c r="BS18" s="384"/>
      <c r="BT18" s="384"/>
      <c r="BU18" s="385"/>
      <c r="BV18" s="383">
        <v>16606002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91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22041179</v>
      </c>
      <c r="BO19" s="384"/>
      <c r="BP19" s="384"/>
      <c r="BQ19" s="384"/>
      <c r="BR19" s="384"/>
      <c r="BS19" s="384"/>
      <c r="BT19" s="384"/>
      <c r="BU19" s="385"/>
      <c r="BV19" s="383">
        <v>22432807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25554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31746891</v>
      </c>
      <c r="BO23" s="384"/>
      <c r="BP23" s="384"/>
      <c r="BQ23" s="384"/>
      <c r="BR23" s="384"/>
      <c r="BS23" s="384"/>
      <c r="BT23" s="384"/>
      <c r="BU23" s="385"/>
      <c r="BV23" s="383">
        <v>32088326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8610</v>
      </c>
      <c r="R24" s="360"/>
      <c r="S24" s="360"/>
      <c r="T24" s="360"/>
      <c r="U24" s="360"/>
      <c r="V24" s="361"/>
      <c r="W24" s="425"/>
      <c r="X24" s="416"/>
      <c r="Y24" s="417"/>
      <c r="Z24" s="356" t="s">
        <v>153</v>
      </c>
      <c r="AA24" s="357"/>
      <c r="AB24" s="357"/>
      <c r="AC24" s="357"/>
      <c r="AD24" s="357"/>
      <c r="AE24" s="357"/>
      <c r="AF24" s="357"/>
      <c r="AG24" s="358"/>
      <c r="AH24" s="359">
        <v>355</v>
      </c>
      <c r="AI24" s="360"/>
      <c r="AJ24" s="360"/>
      <c r="AK24" s="360"/>
      <c r="AL24" s="361"/>
      <c r="AM24" s="359">
        <v>1110795</v>
      </c>
      <c r="AN24" s="360"/>
      <c r="AO24" s="360"/>
      <c r="AP24" s="360"/>
      <c r="AQ24" s="360"/>
      <c r="AR24" s="361"/>
      <c r="AS24" s="359">
        <v>3129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28819267</v>
      </c>
      <c r="BO24" s="384"/>
      <c r="BP24" s="384"/>
      <c r="BQ24" s="384"/>
      <c r="BR24" s="384"/>
      <c r="BS24" s="384"/>
      <c r="BT24" s="384"/>
      <c r="BU24" s="385"/>
      <c r="BV24" s="383">
        <v>28437413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7000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1932022</v>
      </c>
      <c r="BO25" s="379"/>
      <c r="BP25" s="379"/>
      <c r="BQ25" s="379"/>
      <c r="BR25" s="379"/>
      <c r="BS25" s="379"/>
      <c r="BT25" s="379"/>
      <c r="BU25" s="380"/>
      <c r="BV25" s="378">
        <v>2695955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6310</v>
      </c>
      <c r="R26" s="360"/>
      <c r="S26" s="360"/>
      <c r="T26" s="360"/>
      <c r="U26" s="360"/>
      <c r="V26" s="361"/>
      <c r="W26" s="425"/>
      <c r="X26" s="416"/>
      <c r="Y26" s="417"/>
      <c r="Z26" s="356" t="s">
        <v>159</v>
      </c>
      <c r="AA26" s="438"/>
      <c r="AB26" s="438"/>
      <c r="AC26" s="438"/>
      <c r="AD26" s="438"/>
      <c r="AE26" s="438"/>
      <c r="AF26" s="438"/>
      <c r="AG26" s="439"/>
      <c r="AH26" s="359">
        <v>26</v>
      </c>
      <c r="AI26" s="360"/>
      <c r="AJ26" s="360"/>
      <c r="AK26" s="360"/>
      <c r="AL26" s="361"/>
      <c r="AM26" s="359">
        <v>94354</v>
      </c>
      <c r="AN26" s="360"/>
      <c r="AO26" s="360"/>
      <c r="AP26" s="360"/>
      <c r="AQ26" s="360"/>
      <c r="AR26" s="361"/>
      <c r="AS26" s="359">
        <v>3629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4500</v>
      </c>
      <c r="R27" s="360"/>
      <c r="S27" s="360"/>
      <c r="T27" s="360"/>
      <c r="U27" s="360"/>
      <c r="V27" s="361"/>
      <c r="W27" s="425"/>
      <c r="X27" s="416"/>
      <c r="Y27" s="417"/>
      <c r="Z27" s="356" t="s">
        <v>162</v>
      </c>
      <c r="AA27" s="357"/>
      <c r="AB27" s="357"/>
      <c r="AC27" s="357"/>
      <c r="AD27" s="357"/>
      <c r="AE27" s="357"/>
      <c r="AF27" s="357"/>
      <c r="AG27" s="358"/>
      <c r="AH27" s="359">
        <v>11</v>
      </c>
      <c r="AI27" s="360"/>
      <c r="AJ27" s="360"/>
      <c r="AK27" s="360"/>
      <c r="AL27" s="361"/>
      <c r="AM27" s="359">
        <v>43175</v>
      </c>
      <c r="AN27" s="360"/>
      <c r="AO27" s="360"/>
      <c r="AP27" s="360"/>
      <c r="AQ27" s="360"/>
      <c r="AR27" s="361"/>
      <c r="AS27" s="359">
        <v>3925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407422</v>
      </c>
      <c r="BO27" s="387"/>
      <c r="BP27" s="387"/>
      <c r="BQ27" s="387"/>
      <c r="BR27" s="387"/>
      <c r="BS27" s="387"/>
      <c r="BT27" s="387"/>
      <c r="BU27" s="388"/>
      <c r="BV27" s="386">
        <v>407230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3915</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5624653</v>
      </c>
      <c r="BO28" s="379"/>
      <c r="BP28" s="379"/>
      <c r="BQ28" s="379"/>
      <c r="BR28" s="379"/>
      <c r="BS28" s="379"/>
      <c r="BT28" s="379"/>
      <c r="BU28" s="380"/>
      <c r="BV28" s="378">
        <v>5766820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20</v>
      </c>
      <c r="M29" s="360"/>
      <c r="N29" s="360"/>
      <c r="O29" s="360"/>
      <c r="P29" s="361"/>
      <c r="Q29" s="359">
        <v>3620</v>
      </c>
      <c r="R29" s="360"/>
      <c r="S29" s="360"/>
      <c r="T29" s="360"/>
      <c r="U29" s="360"/>
      <c r="V29" s="361"/>
      <c r="W29" s="426"/>
      <c r="X29" s="427"/>
      <c r="Y29" s="428"/>
      <c r="Z29" s="356" t="s">
        <v>169</v>
      </c>
      <c r="AA29" s="357"/>
      <c r="AB29" s="357"/>
      <c r="AC29" s="357"/>
      <c r="AD29" s="357"/>
      <c r="AE29" s="357"/>
      <c r="AF29" s="357"/>
      <c r="AG29" s="358"/>
      <c r="AH29" s="359">
        <v>366</v>
      </c>
      <c r="AI29" s="360"/>
      <c r="AJ29" s="360"/>
      <c r="AK29" s="360"/>
      <c r="AL29" s="361"/>
      <c r="AM29" s="359">
        <v>1153970</v>
      </c>
      <c r="AN29" s="360"/>
      <c r="AO29" s="360"/>
      <c r="AP29" s="360"/>
      <c r="AQ29" s="360"/>
      <c r="AR29" s="361"/>
      <c r="AS29" s="359">
        <v>3153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2807834</v>
      </c>
      <c r="BO29" s="384"/>
      <c r="BP29" s="384"/>
      <c r="BQ29" s="384"/>
      <c r="BR29" s="384"/>
      <c r="BS29" s="384"/>
      <c r="BT29" s="384"/>
      <c r="BU29" s="385"/>
      <c r="BV29" s="383">
        <v>2305633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3926441</v>
      </c>
      <c r="BO30" s="387"/>
      <c r="BP30" s="387"/>
      <c r="BQ30" s="387"/>
      <c r="BR30" s="387"/>
      <c r="BS30" s="387"/>
      <c r="BT30" s="387"/>
      <c r="BU30" s="388"/>
      <c r="BV30" s="386">
        <v>3231726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温泉事業特別会計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十和田地域広域事務組合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十和田市土地開発公社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十和田地区環境整備事務組合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十和田湖ふるさと活性化公社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十和田地区食肉処理事務組合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十和田市体育協会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上北地方教育・福祉事務組合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まちづくり十和田</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青森県後期高齢者医療広域連合（一般会計）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青森県後期高齢者医療広域連合（特別会計）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青森県市町村職員退職手当組合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青森県市町村総合事務組合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青森県交通災害共済組合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青森県市長会館管理組合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2" t="s">
        <v>24</v>
      </c>
      <c r="C41" s="1183"/>
      <c r="D41" s="81"/>
      <c r="E41" s="1184" t="s">
        <v>25</v>
      </c>
      <c r="F41" s="1184"/>
      <c r="G41" s="1184"/>
      <c r="H41" s="1185"/>
      <c r="I41" s="82">
        <v>35347</v>
      </c>
      <c r="J41" s="83">
        <v>33895</v>
      </c>
      <c r="K41" s="83">
        <v>32910</v>
      </c>
      <c r="L41" s="83">
        <v>32088</v>
      </c>
      <c r="M41" s="84">
        <v>31747</v>
      </c>
    </row>
    <row r="42" spans="2:13" ht="27.75" customHeight="1" x14ac:dyDescent="0.15">
      <c r="B42" s="1172"/>
      <c r="C42" s="1173"/>
      <c r="D42" s="85"/>
      <c r="E42" s="1176" t="s">
        <v>26</v>
      </c>
      <c r="F42" s="1176"/>
      <c r="G42" s="1176"/>
      <c r="H42" s="1177"/>
      <c r="I42" s="86">
        <v>59</v>
      </c>
      <c r="J42" s="87">
        <v>36</v>
      </c>
      <c r="K42" s="87">
        <v>22</v>
      </c>
      <c r="L42" s="87">
        <v>11</v>
      </c>
      <c r="M42" s="88">
        <v>3</v>
      </c>
    </row>
    <row r="43" spans="2:13" ht="27.75" customHeight="1" x14ac:dyDescent="0.15">
      <c r="B43" s="1172"/>
      <c r="C43" s="1173"/>
      <c r="D43" s="85"/>
      <c r="E43" s="1176" t="s">
        <v>27</v>
      </c>
      <c r="F43" s="1176"/>
      <c r="G43" s="1176"/>
      <c r="H43" s="1177"/>
      <c r="I43" s="86">
        <v>26033</v>
      </c>
      <c r="J43" s="87">
        <v>25384</v>
      </c>
      <c r="K43" s="87">
        <v>24389</v>
      </c>
      <c r="L43" s="87">
        <v>23496</v>
      </c>
      <c r="M43" s="88">
        <v>22703</v>
      </c>
    </row>
    <row r="44" spans="2:13" ht="27.75" customHeight="1" x14ac:dyDescent="0.15">
      <c r="B44" s="1172"/>
      <c r="C44" s="1173"/>
      <c r="D44" s="85"/>
      <c r="E44" s="1176" t="s">
        <v>28</v>
      </c>
      <c r="F44" s="1176"/>
      <c r="G44" s="1176"/>
      <c r="H44" s="1177"/>
      <c r="I44" s="86">
        <v>922</v>
      </c>
      <c r="J44" s="87">
        <v>651</v>
      </c>
      <c r="K44" s="87">
        <v>578</v>
      </c>
      <c r="L44" s="87">
        <v>529</v>
      </c>
      <c r="M44" s="88">
        <v>496</v>
      </c>
    </row>
    <row r="45" spans="2:13" ht="27.75" customHeight="1" x14ac:dyDescent="0.15">
      <c r="B45" s="1172"/>
      <c r="C45" s="1173"/>
      <c r="D45" s="85"/>
      <c r="E45" s="1176" t="s">
        <v>29</v>
      </c>
      <c r="F45" s="1176"/>
      <c r="G45" s="1176"/>
      <c r="H45" s="1177"/>
      <c r="I45" s="86">
        <v>5786</v>
      </c>
      <c r="J45" s="87">
        <v>5197</v>
      </c>
      <c r="K45" s="87">
        <v>4689</v>
      </c>
      <c r="L45" s="87">
        <v>4291</v>
      </c>
      <c r="M45" s="88">
        <v>3926</v>
      </c>
    </row>
    <row r="46" spans="2:13" ht="27.75" customHeight="1" x14ac:dyDescent="0.15">
      <c r="B46" s="1172"/>
      <c r="C46" s="1173"/>
      <c r="D46" s="85"/>
      <c r="E46" s="1176" t="s">
        <v>30</v>
      </c>
      <c r="F46" s="1176"/>
      <c r="G46" s="1176"/>
      <c r="H46" s="1177"/>
      <c r="I46" s="86" t="s">
        <v>479</v>
      </c>
      <c r="J46" s="87" t="s">
        <v>479</v>
      </c>
      <c r="K46" s="87" t="s">
        <v>479</v>
      </c>
      <c r="L46" s="87" t="s">
        <v>479</v>
      </c>
      <c r="M46" s="88" t="s">
        <v>479</v>
      </c>
    </row>
    <row r="47" spans="2:13" ht="27.75" customHeight="1" x14ac:dyDescent="0.15">
      <c r="B47" s="1172"/>
      <c r="C47" s="1173"/>
      <c r="D47" s="85"/>
      <c r="E47" s="1176" t="s">
        <v>31</v>
      </c>
      <c r="F47" s="1176"/>
      <c r="G47" s="1176"/>
      <c r="H47" s="1177"/>
      <c r="I47" s="86" t="s">
        <v>479</v>
      </c>
      <c r="J47" s="87" t="s">
        <v>479</v>
      </c>
      <c r="K47" s="87" t="s">
        <v>479</v>
      </c>
      <c r="L47" s="87" t="s">
        <v>479</v>
      </c>
      <c r="M47" s="88" t="s">
        <v>479</v>
      </c>
    </row>
    <row r="48" spans="2:13" ht="27.75" customHeight="1" x14ac:dyDescent="0.15">
      <c r="B48" s="1174"/>
      <c r="C48" s="1175"/>
      <c r="D48" s="85"/>
      <c r="E48" s="1176" t="s">
        <v>32</v>
      </c>
      <c r="F48" s="1176"/>
      <c r="G48" s="1176"/>
      <c r="H48" s="1177"/>
      <c r="I48" s="86" t="s">
        <v>479</v>
      </c>
      <c r="J48" s="87" t="s">
        <v>479</v>
      </c>
      <c r="K48" s="87" t="s">
        <v>479</v>
      </c>
      <c r="L48" s="87" t="s">
        <v>479</v>
      </c>
      <c r="M48" s="88" t="s">
        <v>479</v>
      </c>
    </row>
    <row r="49" spans="2:13" ht="27.75" customHeight="1" x14ac:dyDescent="0.15">
      <c r="B49" s="1170" t="s">
        <v>33</v>
      </c>
      <c r="C49" s="1171"/>
      <c r="D49" s="89"/>
      <c r="E49" s="1176" t="s">
        <v>34</v>
      </c>
      <c r="F49" s="1176"/>
      <c r="G49" s="1176"/>
      <c r="H49" s="1177"/>
      <c r="I49" s="86">
        <v>5296</v>
      </c>
      <c r="J49" s="87">
        <v>7301</v>
      </c>
      <c r="K49" s="87">
        <v>8286</v>
      </c>
      <c r="L49" s="87">
        <v>10368</v>
      </c>
      <c r="M49" s="88">
        <v>11752</v>
      </c>
    </row>
    <row r="50" spans="2:13" ht="27.75" customHeight="1" x14ac:dyDescent="0.15">
      <c r="B50" s="1172"/>
      <c r="C50" s="1173"/>
      <c r="D50" s="85"/>
      <c r="E50" s="1176" t="s">
        <v>35</v>
      </c>
      <c r="F50" s="1176"/>
      <c r="G50" s="1176"/>
      <c r="H50" s="1177"/>
      <c r="I50" s="86">
        <v>5202</v>
      </c>
      <c r="J50" s="87">
        <v>4214</v>
      </c>
      <c r="K50" s="87">
        <v>3881</v>
      </c>
      <c r="L50" s="87">
        <v>3391</v>
      </c>
      <c r="M50" s="88">
        <v>2849</v>
      </c>
    </row>
    <row r="51" spans="2:13" ht="27.75" customHeight="1" x14ac:dyDescent="0.15">
      <c r="B51" s="1174"/>
      <c r="C51" s="1175"/>
      <c r="D51" s="85"/>
      <c r="E51" s="1176" t="s">
        <v>36</v>
      </c>
      <c r="F51" s="1176"/>
      <c r="G51" s="1176"/>
      <c r="H51" s="1177"/>
      <c r="I51" s="86">
        <v>39217</v>
      </c>
      <c r="J51" s="87">
        <v>38289</v>
      </c>
      <c r="K51" s="87">
        <v>37818</v>
      </c>
      <c r="L51" s="87">
        <v>37480</v>
      </c>
      <c r="M51" s="88">
        <v>38087</v>
      </c>
    </row>
    <row r="52" spans="2:13" ht="27.75" customHeight="1" thickBot="1" x14ac:dyDescent="0.2">
      <c r="B52" s="1178" t="s">
        <v>37</v>
      </c>
      <c r="C52" s="1179"/>
      <c r="D52" s="90"/>
      <c r="E52" s="1180" t="s">
        <v>38</v>
      </c>
      <c r="F52" s="1180"/>
      <c r="G52" s="1180"/>
      <c r="H52" s="1181"/>
      <c r="I52" s="91">
        <v>18432</v>
      </c>
      <c r="J52" s="92">
        <v>15359</v>
      </c>
      <c r="K52" s="92">
        <v>12603</v>
      </c>
      <c r="L52" s="92">
        <v>9177</v>
      </c>
      <c r="M52" s="93">
        <v>6188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37699</v>
      </c>
      <c r="E3" s="116"/>
      <c r="F3" s="117">
        <v>61882</v>
      </c>
      <c r="G3" s="118"/>
      <c r="H3" s="119"/>
    </row>
    <row r="4" spans="1:8" x14ac:dyDescent="0.15">
      <c r="A4" s="120"/>
      <c r="B4" s="121"/>
      <c r="C4" s="122"/>
      <c r="D4" s="123">
        <v>30058</v>
      </c>
      <c r="E4" s="124"/>
      <c r="F4" s="125">
        <v>32175</v>
      </c>
      <c r="G4" s="126"/>
      <c r="H4" s="127"/>
    </row>
    <row r="5" spans="1:8" x14ac:dyDescent="0.15">
      <c r="A5" s="108" t="s">
        <v>511</v>
      </c>
      <c r="B5" s="113"/>
      <c r="C5" s="114"/>
      <c r="D5" s="115">
        <v>32836</v>
      </c>
      <c r="E5" s="116"/>
      <c r="F5" s="117">
        <v>47569</v>
      </c>
      <c r="G5" s="118"/>
      <c r="H5" s="119"/>
    </row>
    <row r="6" spans="1:8" x14ac:dyDescent="0.15">
      <c r="A6" s="120"/>
      <c r="B6" s="121"/>
      <c r="C6" s="122"/>
      <c r="D6" s="123">
        <v>20364</v>
      </c>
      <c r="E6" s="124"/>
      <c r="F6" s="125">
        <v>26255</v>
      </c>
      <c r="G6" s="126"/>
      <c r="H6" s="127"/>
    </row>
    <row r="7" spans="1:8" x14ac:dyDescent="0.15">
      <c r="A7" s="108" t="s">
        <v>512</v>
      </c>
      <c r="B7" s="113"/>
      <c r="C7" s="114"/>
      <c r="D7" s="115">
        <v>56530</v>
      </c>
      <c r="E7" s="116"/>
      <c r="F7" s="117">
        <v>50880</v>
      </c>
      <c r="G7" s="118"/>
      <c r="H7" s="119"/>
    </row>
    <row r="8" spans="1:8" x14ac:dyDescent="0.15">
      <c r="A8" s="120"/>
      <c r="B8" s="121"/>
      <c r="C8" s="122"/>
      <c r="D8" s="123">
        <v>39050</v>
      </c>
      <c r="E8" s="124"/>
      <c r="F8" s="125">
        <v>26879</v>
      </c>
      <c r="G8" s="126"/>
      <c r="H8" s="127"/>
    </row>
    <row r="9" spans="1:8" x14ac:dyDescent="0.15">
      <c r="A9" s="108" t="s">
        <v>513</v>
      </c>
      <c r="B9" s="113"/>
      <c r="C9" s="114"/>
      <c r="D9" s="115">
        <v>49553</v>
      </c>
      <c r="E9" s="116"/>
      <c r="F9" s="117">
        <v>63956</v>
      </c>
      <c r="G9" s="118"/>
      <c r="H9" s="119"/>
    </row>
    <row r="10" spans="1:8" x14ac:dyDescent="0.15">
      <c r="A10" s="120"/>
      <c r="B10" s="121"/>
      <c r="C10" s="122"/>
      <c r="D10" s="123">
        <v>28066</v>
      </c>
      <c r="E10" s="124"/>
      <c r="F10" s="125">
        <v>29239</v>
      </c>
      <c r="G10" s="126"/>
      <c r="H10" s="127"/>
    </row>
    <row r="11" spans="1:8" x14ac:dyDescent="0.15">
      <c r="A11" s="108" t="s">
        <v>514</v>
      </c>
      <c r="B11" s="113"/>
      <c r="C11" s="114"/>
      <c r="D11" s="115">
        <v>59826</v>
      </c>
      <c r="E11" s="116"/>
      <c r="F11" s="117">
        <v>66255</v>
      </c>
      <c r="G11" s="118"/>
      <c r="H11" s="119"/>
    </row>
    <row r="12" spans="1:8" x14ac:dyDescent="0.15">
      <c r="A12" s="120"/>
      <c r="B12" s="121"/>
      <c r="C12" s="128"/>
      <c r="D12" s="123">
        <v>35609</v>
      </c>
      <c r="E12" s="124"/>
      <c r="F12" s="125">
        <v>31822</v>
      </c>
      <c r="G12" s="126"/>
      <c r="H12" s="127"/>
    </row>
    <row r="13" spans="1:8" x14ac:dyDescent="0.15">
      <c r="A13" s="108"/>
      <c r="B13" s="113"/>
      <c r="C13" s="129"/>
      <c r="D13" s="130">
        <v>47289</v>
      </c>
      <c r="E13" s="131"/>
      <c r="F13" s="132">
        <v>58108</v>
      </c>
      <c r="G13" s="133"/>
      <c r="H13" s="119"/>
    </row>
    <row r="14" spans="1:8" x14ac:dyDescent="0.15">
      <c r="A14" s="120"/>
      <c r="B14" s="121"/>
      <c r="C14" s="122"/>
      <c r="D14" s="123">
        <v>30629</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5.32</v>
      </c>
      <c r="C19" s="134">
        <f>ROUND(VALUE(SUBSTITUTE(実質収支比率等に係る経年分析!G$48,"▲","-")),2)</f>
        <v>4.99</v>
      </c>
      <c r="D19" s="134">
        <f>ROUND(VALUE(SUBSTITUTE(実質収支比率等に係る経年分析!H$48,"▲","-")),2)</f>
        <v>6.31</v>
      </c>
      <c r="E19" s="134">
        <f>ROUND(VALUE(SUBSTITUTE(実質収支比率等に係る経年分析!I$48,"▲","-")),2)</f>
        <v>6.72</v>
      </c>
      <c r="F19" s="134">
        <f>ROUND(VALUE(SUBSTITUTE(実質収支比率等に係る経年分析!J$48,"▲","-")),2)</f>
        <v>6.87</v>
      </c>
    </row>
    <row r="20" spans="1:11" x14ac:dyDescent="0.15">
      <c r="A20" s="134" t="s">
        <v>43</v>
      </c>
      <c r="B20" s="134">
        <f>ROUND(VALUE(SUBSTITUTE(実質収支比率等に係る経年分析!F$47,"▲","-")),2)</f>
        <v>6.51</v>
      </c>
      <c r="C20" s="134">
        <f>ROUND(VALUE(SUBSTITUTE(実質収支比率等に係る経年分析!G$47,"▲","-")),2)</f>
        <v>15.72</v>
      </c>
      <c r="D20" s="134">
        <f>ROUND(VALUE(SUBSTITUTE(実質収支比率等に係る経年分析!H$47,"▲","-")),2)</f>
        <v>23.72</v>
      </c>
      <c r="E20" s="134">
        <f>ROUND(VALUE(SUBSTITUTE(実質収支比率等に係る経年分析!I$47,"▲","-")),2)</f>
        <v>30.85</v>
      </c>
      <c r="F20" s="134">
        <f>ROUND(VALUE(SUBSTITUTE(実質収支比率等に係る経年分析!J$47,"▲","-")),2)</f>
        <v>30.37</v>
      </c>
    </row>
    <row r="21" spans="1:11" x14ac:dyDescent="0.15">
      <c r="A21" s="134" t="s">
        <v>44</v>
      </c>
      <c r="B21" s="134">
        <f>IF(ISNUMBER(VALUE(SUBSTITUTE(実質収支比率等に係る経年分析!F$49,"▲","-"))),ROUND(VALUE(SUBSTITUTE(実質収支比率等に係る経年分析!F$49,"▲","-")),2),NA())</f>
        <v>-7.05</v>
      </c>
      <c r="C21" s="134">
        <f>IF(ISNUMBER(VALUE(SUBSTITUTE(実質収支比率等に係る経年分析!G$49,"▲","-"))),ROUND(VALUE(SUBSTITUTE(実質収支比率等に係る経年分析!G$49,"▲","-")),2),NA())</f>
        <v>5</v>
      </c>
      <c r="D21" s="134">
        <f>IF(ISNUMBER(VALUE(SUBSTITUTE(実質収支比率等に係る経年分析!H$49,"▲","-"))),ROUND(VALUE(SUBSTITUTE(実質収支比率等に係る経年分析!H$49,"▲","-")),2),NA())</f>
        <v>6.82</v>
      </c>
      <c r="E21" s="134">
        <f>IF(ISNUMBER(VALUE(SUBSTITUTE(実質収支比率等に係る経年分析!I$49,"▲","-"))),ROUND(VALUE(SUBSTITUTE(実質収支比率等に係る経年分析!I$49,"▲","-")),2),NA())</f>
        <v>4.45</v>
      </c>
      <c r="F21" s="134">
        <f>IF(ISNUMBER(VALUE(SUBSTITUTE(実質収支比率等に係る経年分析!J$49,"▲","-"))),ROUND(VALUE(SUBSTITUTE(実質収支比率等に係る経年分析!J$49,"▲","-")),2),NA())</f>
        <v>-3.92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3692</v>
      </c>
      <c r="E42" s="136"/>
      <c r="F42" s="136"/>
      <c r="G42" s="136">
        <f>'実質公債費比率（分子）の構造'!L$52</f>
        <v>3789</v>
      </c>
      <c r="H42" s="136"/>
      <c r="I42" s="136"/>
      <c r="J42" s="136">
        <f>'実質公債費比率（分子）の構造'!M$52</f>
        <v>3768</v>
      </c>
      <c r="K42" s="136"/>
      <c r="L42" s="136"/>
      <c r="M42" s="136">
        <f>'実質公債費比率（分子）の構造'!N$52</f>
        <v>3698</v>
      </c>
      <c r="N42" s="136"/>
      <c r="O42" s="136"/>
      <c r="P42" s="136">
        <f>'実質公債費比率（分子）の構造'!O$52</f>
        <v>3724</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29</v>
      </c>
      <c r="C44" s="136"/>
      <c r="D44" s="136"/>
      <c r="E44" s="136">
        <f>'実質公債費比率（分子）の構造'!L$50</f>
        <v>23</v>
      </c>
      <c r="F44" s="136"/>
      <c r="G44" s="136"/>
      <c r="H44" s="136">
        <f>'実質公債費比率（分子）の構造'!M$50</f>
        <v>18</v>
      </c>
      <c r="I44" s="136"/>
      <c r="J44" s="136"/>
      <c r="K44" s="136">
        <f>'実質公債費比率（分子）の構造'!N$50</f>
        <v>12</v>
      </c>
      <c r="L44" s="136"/>
      <c r="M44" s="136"/>
      <c r="N44" s="136">
        <f>'実質公債費比率（分子）の構造'!O$50</f>
        <v>9</v>
      </c>
      <c r="O44" s="136"/>
      <c r="P44" s="136"/>
    </row>
    <row r="45" spans="1:16" x14ac:dyDescent="0.15">
      <c r="A45" s="136" t="s">
        <v>54</v>
      </c>
      <c r="B45" s="136">
        <f>'実質公債費比率（分子）の構造'!K$49</f>
        <v>496</v>
      </c>
      <c r="C45" s="136"/>
      <c r="D45" s="136"/>
      <c r="E45" s="136">
        <f>'実質公債費比率（分子）の構造'!L$49</f>
        <v>364</v>
      </c>
      <c r="F45" s="136"/>
      <c r="G45" s="136"/>
      <c r="H45" s="136">
        <f>'実質公債費比率（分子）の構造'!M$49</f>
        <v>119</v>
      </c>
      <c r="I45" s="136"/>
      <c r="J45" s="136"/>
      <c r="K45" s="136">
        <f>'実質公債費比率（分子）の構造'!N$49</f>
        <v>117</v>
      </c>
      <c r="L45" s="136"/>
      <c r="M45" s="136"/>
      <c r="N45" s="136">
        <f>'実質公債費比率（分子）の構造'!O$49</f>
        <v>116</v>
      </c>
      <c r="O45" s="136"/>
      <c r="P45" s="136"/>
    </row>
    <row r="46" spans="1:16" x14ac:dyDescent="0.15">
      <c r="A46" s="136" t="s">
        <v>55</v>
      </c>
      <c r="B46" s="136">
        <f>'実質公債費比率（分子）の構造'!K$48</f>
        <v>1664</v>
      </c>
      <c r="C46" s="136"/>
      <c r="D46" s="136"/>
      <c r="E46" s="136">
        <f>'実質公債費比率（分子）の構造'!L$48</f>
        <v>1663</v>
      </c>
      <c r="F46" s="136"/>
      <c r="G46" s="136"/>
      <c r="H46" s="136">
        <f>'実質公債費比率（分子）の構造'!M$48</f>
        <v>1788</v>
      </c>
      <c r="I46" s="136"/>
      <c r="J46" s="136"/>
      <c r="K46" s="136">
        <f>'実質公債費比率（分子）の構造'!N$48</f>
        <v>1682</v>
      </c>
      <c r="L46" s="136"/>
      <c r="M46" s="136"/>
      <c r="N46" s="136">
        <f>'実質公債費比率（分子）の構造'!O$48</f>
        <v>1619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3692</v>
      </c>
      <c r="C49" s="136"/>
      <c r="D49" s="136"/>
      <c r="E49" s="136">
        <f>'実質公債費比率（分子）の構造'!L$45</f>
        <v>3739</v>
      </c>
      <c r="F49" s="136"/>
      <c r="G49" s="136"/>
      <c r="H49" s="136">
        <f>'実質公債費比率（分子）の構造'!M$45</f>
        <v>3759</v>
      </c>
      <c r="I49" s="136"/>
      <c r="J49" s="136"/>
      <c r="K49" s="136">
        <f>'実質公債費比率（分子）の構造'!N$45</f>
        <v>3765</v>
      </c>
      <c r="L49" s="136"/>
      <c r="M49" s="136"/>
      <c r="N49" s="136">
        <f>'実質公債費比率（分子）の構造'!O$45</f>
        <v>3762</v>
      </c>
      <c r="O49" s="136"/>
      <c r="P49" s="136"/>
    </row>
    <row r="50" spans="1:16" x14ac:dyDescent="0.15">
      <c r="A50" s="136" t="s">
        <v>59</v>
      </c>
      <c r="B50" s="136" t="e">
        <f>NA()</f>
        <v>#N/A</v>
      </c>
      <c r="C50" s="136">
        <f>IF(ISNUMBER('実質公債費比率（分子）の構造'!K$53),'実質公債費比率（分子）の構造'!K$53,NA())</f>
        <v>2189</v>
      </c>
      <c r="D50" s="136" t="e">
        <f>NA()</f>
        <v>#N/A</v>
      </c>
      <c r="E50" s="136" t="e">
        <f>NA()</f>
        <v>#N/A</v>
      </c>
      <c r="F50" s="136">
        <f>IF(ISNUMBER('実質公債費比率（分子）の構造'!L$53),'実質公債費比率（分子）の構造'!L$53,NA())</f>
        <v>2000</v>
      </c>
      <c r="G50" s="136" t="e">
        <f>NA()</f>
        <v>#N/A</v>
      </c>
      <c r="H50" s="136" t="e">
        <f>NA()</f>
        <v>#N/A</v>
      </c>
      <c r="I50" s="136">
        <f>IF(ISNUMBER('実質公債費比率（分子）の構造'!M$53),'実質公債費比率（分子）の構造'!M$53,NA())</f>
        <v>1916</v>
      </c>
      <c r="J50" s="136" t="e">
        <f>NA()</f>
        <v>#N/A</v>
      </c>
      <c r="K50" s="136" t="e">
        <f>NA()</f>
        <v>#N/A</v>
      </c>
      <c r="L50" s="136">
        <f>IF(ISNUMBER('実質公債費比率（分子）の構造'!N$53),'実質公債費比率（分子）の構造'!N$53,NA())</f>
        <v>1878</v>
      </c>
      <c r="M50" s="136" t="e">
        <f>NA()</f>
        <v>#N/A</v>
      </c>
      <c r="N50" s="136" t="e">
        <f>NA()</f>
        <v>#N/A</v>
      </c>
      <c r="O50" s="136">
        <f>IF(ISNUMBER('実質公債費比率（分子）の構造'!O$53),'実質公債費比率（分子）の構造'!O$53,NA())</f>
        <v>1782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39217</v>
      </c>
      <c r="E56" s="135"/>
      <c r="F56" s="135"/>
      <c r="G56" s="135">
        <f>'将来負担比率（分子）の構造'!J$51</f>
        <v>38289</v>
      </c>
      <c r="H56" s="135"/>
      <c r="I56" s="135"/>
      <c r="J56" s="135">
        <f>'将来負担比率（分子）の構造'!K$51</f>
        <v>37818</v>
      </c>
      <c r="K56" s="135"/>
      <c r="L56" s="135"/>
      <c r="M56" s="135">
        <f>'将来負担比率（分子）の構造'!L$51</f>
        <v>37480</v>
      </c>
      <c r="N56" s="135"/>
      <c r="O56" s="135"/>
      <c r="P56" s="135">
        <f>'将来負担比率（分子）の構造'!M$51</f>
        <v>38087</v>
      </c>
    </row>
    <row r="57" spans="1:16" x14ac:dyDescent="0.15">
      <c r="A57" s="135" t="s">
        <v>35</v>
      </c>
      <c r="B57" s="135"/>
      <c r="C57" s="135"/>
      <c r="D57" s="135">
        <f>'将来負担比率（分子）の構造'!I$50</f>
        <v>5202</v>
      </c>
      <c r="E57" s="135"/>
      <c r="F57" s="135"/>
      <c r="G57" s="135">
        <f>'将来負担比率（分子）の構造'!J$50</f>
        <v>4214</v>
      </c>
      <c r="H57" s="135"/>
      <c r="I57" s="135"/>
      <c r="J57" s="135">
        <f>'将来負担比率（分子）の構造'!K$50</f>
        <v>3881</v>
      </c>
      <c r="K57" s="135"/>
      <c r="L57" s="135"/>
      <c r="M57" s="135">
        <f>'将来負担比率（分子）の構造'!L$50</f>
        <v>3391</v>
      </c>
      <c r="N57" s="135"/>
      <c r="O57" s="135"/>
      <c r="P57" s="135">
        <f>'将来負担比率（分子）の構造'!M$50</f>
        <v>2849</v>
      </c>
    </row>
    <row r="58" spans="1:16" x14ac:dyDescent="0.15">
      <c r="A58" s="135" t="s">
        <v>34</v>
      </c>
      <c r="B58" s="135"/>
      <c r="C58" s="135"/>
      <c r="D58" s="135">
        <f>'将来負担比率（分子）の構造'!I$49</f>
        <v>5296</v>
      </c>
      <c r="E58" s="135"/>
      <c r="F58" s="135"/>
      <c r="G58" s="135">
        <f>'将来負担比率（分子）の構造'!J$49</f>
        <v>7301</v>
      </c>
      <c r="H58" s="135"/>
      <c r="I58" s="135"/>
      <c r="J58" s="135">
        <f>'将来負担比率（分子）の構造'!K$49</f>
        <v>8286</v>
      </c>
      <c r="K58" s="135"/>
      <c r="L58" s="135"/>
      <c r="M58" s="135">
        <f>'将来負担比率（分子）の構造'!L$49</f>
        <v>10368</v>
      </c>
      <c r="N58" s="135"/>
      <c r="O58" s="135"/>
      <c r="P58" s="135">
        <f>'将来負担比率（分子）の構造'!M$49</f>
        <v>11752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5786</v>
      </c>
      <c r="C62" s="135"/>
      <c r="D62" s="135"/>
      <c r="E62" s="135">
        <f>'将来負担比率（分子）の構造'!J$45</f>
        <v>5197</v>
      </c>
      <c r="F62" s="135"/>
      <c r="G62" s="135"/>
      <c r="H62" s="135">
        <f>'将来負担比率（分子）の構造'!K$45</f>
        <v>4689</v>
      </c>
      <c r="I62" s="135"/>
      <c r="J62" s="135"/>
      <c r="K62" s="135">
        <f>'将来負担比率（分子）の構造'!L$45</f>
        <v>4291</v>
      </c>
      <c r="L62" s="135"/>
      <c r="M62" s="135"/>
      <c r="N62" s="135">
        <f>'将来負担比率（分子）の構造'!M$45</f>
        <v>3926</v>
      </c>
      <c r="O62" s="135"/>
      <c r="P62" s="135"/>
    </row>
    <row r="63" spans="1:16" x14ac:dyDescent="0.15">
      <c r="A63" s="135" t="s">
        <v>28</v>
      </c>
      <c r="B63" s="135">
        <f>'将来負担比率（分子）の構造'!I$44</f>
        <v>922</v>
      </c>
      <c r="C63" s="135"/>
      <c r="D63" s="135"/>
      <c r="E63" s="135">
        <f>'将来負担比率（分子）の構造'!J$44</f>
        <v>651</v>
      </c>
      <c r="F63" s="135"/>
      <c r="G63" s="135"/>
      <c r="H63" s="135">
        <f>'将来負担比率（分子）の構造'!K$44</f>
        <v>578</v>
      </c>
      <c r="I63" s="135"/>
      <c r="J63" s="135"/>
      <c r="K63" s="135">
        <f>'将来負担比率（分子）の構造'!L$44</f>
        <v>529</v>
      </c>
      <c r="L63" s="135"/>
      <c r="M63" s="135"/>
      <c r="N63" s="135">
        <f>'将来負担比率（分子）の構造'!M$44</f>
        <v>496</v>
      </c>
      <c r="O63" s="135"/>
      <c r="P63" s="135"/>
    </row>
    <row r="64" spans="1:16" x14ac:dyDescent="0.15">
      <c r="A64" s="135" t="s">
        <v>27</v>
      </c>
      <c r="B64" s="135">
        <f>'将来負担比率（分子）の構造'!I$43</f>
        <v>26033</v>
      </c>
      <c r="C64" s="135"/>
      <c r="D64" s="135"/>
      <c r="E64" s="135">
        <f>'将来負担比率（分子）の構造'!J$43</f>
        <v>25384</v>
      </c>
      <c r="F64" s="135"/>
      <c r="G64" s="135"/>
      <c r="H64" s="135">
        <f>'将来負担比率（分子）の構造'!K$43</f>
        <v>24389</v>
      </c>
      <c r="I64" s="135"/>
      <c r="J64" s="135"/>
      <c r="K64" s="135">
        <f>'将来負担比率（分子）の構造'!L$43</f>
        <v>23496</v>
      </c>
      <c r="L64" s="135"/>
      <c r="M64" s="135"/>
      <c r="N64" s="135">
        <f>'将来負担比率（分子）の構造'!M$43</f>
        <v>22703</v>
      </c>
      <c r="O64" s="135"/>
      <c r="P64" s="135"/>
    </row>
    <row r="65" spans="1:16" x14ac:dyDescent="0.15">
      <c r="A65" s="135" t="s">
        <v>26</v>
      </c>
      <c r="B65" s="135">
        <f>'将来負担比率（分子）の構造'!I$42</f>
        <v>59</v>
      </c>
      <c r="C65" s="135"/>
      <c r="D65" s="135"/>
      <c r="E65" s="135">
        <f>'将来負担比率（分子）の構造'!J$42</f>
        <v>36</v>
      </c>
      <c r="F65" s="135"/>
      <c r="G65" s="135"/>
      <c r="H65" s="135">
        <f>'将来負担比率（分子）の構造'!K$42</f>
        <v>22</v>
      </c>
      <c r="I65" s="135"/>
      <c r="J65" s="135"/>
      <c r="K65" s="135">
        <f>'将来負担比率（分子）の構造'!L$42</f>
        <v>11</v>
      </c>
      <c r="L65" s="135"/>
      <c r="M65" s="135"/>
      <c r="N65" s="135">
        <f>'将来負担比率（分子）の構造'!M$42</f>
        <v>3</v>
      </c>
      <c r="O65" s="135"/>
      <c r="P65" s="135"/>
    </row>
    <row r="66" spans="1:16" x14ac:dyDescent="0.15">
      <c r="A66" s="135" t="s">
        <v>25</v>
      </c>
      <c r="B66" s="135">
        <f>'将来負担比率（分子）の構造'!I$41</f>
        <v>35347</v>
      </c>
      <c r="C66" s="135"/>
      <c r="D66" s="135"/>
      <c r="E66" s="135">
        <f>'将来負担比率（分子）の構造'!J$41</f>
        <v>33895</v>
      </c>
      <c r="F66" s="135"/>
      <c r="G66" s="135"/>
      <c r="H66" s="135">
        <f>'将来負担比率（分子）の構造'!K$41</f>
        <v>32910</v>
      </c>
      <c r="I66" s="135"/>
      <c r="J66" s="135"/>
      <c r="K66" s="135">
        <f>'将来負担比率（分子）の構造'!L$41</f>
        <v>32088</v>
      </c>
      <c r="L66" s="135"/>
      <c r="M66" s="135"/>
      <c r="N66" s="135">
        <f>'将来負担比率（分子）の構造'!M$41</f>
        <v>31747</v>
      </c>
      <c r="O66" s="135"/>
      <c r="P66" s="135"/>
    </row>
    <row r="67" spans="1:16" x14ac:dyDescent="0.15">
      <c r="A67" s="135" t="s">
        <v>63</v>
      </c>
      <c r="B67" s="135" t="e">
        <f>NA()</f>
        <v>#N/A</v>
      </c>
      <c r="C67" s="135">
        <f>IF(ISNUMBER('将来負担比率（分子）の構造'!I$52), IF('将来負担比率（分子）の構造'!I$52 &lt; 0, 0, '将来負担比率（分子）の構造'!I$52), NA())</f>
        <v>18432</v>
      </c>
      <c r="D67" s="135" t="e">
        <f>NA()</f>
        <v>#N/A</v>
      </c>
      <c r="E67" s="135" t="e">
        <f>NA()</f>
        <v>#N/A</v>
      </c>
      <c r="F67" s="135">
        <f>IF(ISNUMBER('将来負担比率（分子）の構造'!J$52), IF('将来負担比率（分子）の構造'!J$52 &lt; 0, 0, '将来負担比率（分子）の構造'!J$52), NA())</f>
        <v>15359</v>
      </c>
      <c r="G67" s="135" t="e">
        <f>NA()</f>
        <v>#N/A</v>
      </c>
      <c r="H67" s="135" t="e">
        <f>NA()</f>
        <v>#N/A</v>
      </c>
      <c r="I67" s="135">
        <f>IF(ISNUMBER('将来負担比率（分子）の構造'!K$52), IF('将来負担比率（分子）の構造'!K$52 &lt; 0, 0, '将来負担比率（分子）の構造'!K$52), NA())</f>
        <v>12603</v>
      </c>
      <c r="J67" s="135" t="e">
        <f>NA()</f>
        <v>#N/A</v>
      </c>
      <c r="K67" s="135" t="e">
        <f>NA()</f>
        <v>#N/A</v>
      </c>
      <c r="L67" s="135">
        <f>IF(ISNUMBER('将来負担比率（分子）の構造'!L$52), IF('将来負担比率（分子）の構造'!L$52 &lt; 0, 0, '将来負担比率（分子）の構造'!L$52), NA())</f>
        <v>9177</v>
      </c>
      <c r="M67" s="135" t="e">
        <f>NA()</f>
        <v>#N/A</v>
      </c>
      <c r="N67" s="135" t="e">
        <f>NA()</f>
        <v>#N/A</v>
      </c>
      <c r="O67" s="135">
        <f>IF(ISNUMBER('将来負担比率（分子）の構造'!M$52), IF('将来負担比率（分子）の構造'!M$52 &lt; 0, 0, '将来負担比率（分子）の構造'!M$52), NA())</f>
        <v>6188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6729003</v>
      </c>
      <c r="S5" s="639"/>
      <c r="T5" s="639"/>
      <c r="U5" s="639"/>
      <c r="V5" s="639"/>
      <c r="W5" s="639"/>
      <c r="X5" s="639"/>
      <c r="Y5" s="686"/>
      <c r="Z5" s="699">
        <v>21.2</v>
      </c>
      <c r="AA5" s="699"/>
      <c r="AB5" s="699"/>
      <c r="AC5" s="699"/>
      <c r="AD5" s="700">
        <v>6479399</v>
      </c>
      <c r="AE5" s="700"/>
      <c r="AF5" s="700"/>
      <c r="AG5" s="700"/>
      <c r="AH5" s="700"/>
      <c r="AI5" s="700"/>
      <c r="AJ5" s="700"/>
      <c r="AK5" s="700"/>
      <c r="AL5" s="687">
        <v>37.200000000000003</v>
      </c>
      <c r="AM5" s="656"/>
      <c r="AN5" s="656"/>
      <c r="AO5" s="688"/>
      <c r="AP5" s="675" t="s">
        <v>207</v>
      </c>
      <c r="AQ5" s="676"/>
      <c r="AR5" s="676"/>
      <c r="AS5" s="676"/>
      <c r="AT5" s="676"/>
      <c r="AU5" s="676"/>
      <c r="AV5" s="676"/>
      <c r="AW5" s="676"/>
      <c r="AX5" s="676"/>
      <c r="AY5" s="676"/>
      <c r="AZ5" s="676"/>
      <c r="BA5" s="676"/>
      <c r="BB5" s="676"/>
      <c r="BC5" s="676"/>
      <c r="BD5" s="676"/>
      <c r="BE5" s="676"/>
      <c r="BF5" s="677"/>
      <c r="BG5" s="588">
        <v>6445680</v>
      </c>
      <c r="BH5" s="589"/>
      <c r="BI5" s="589"/>
      <c r="BJ5" s="589"/>
      <c r="BK5" s="589"/>
      <c r="BL5" s="589"/>
      <c r="BM5" s="589"/>
      <c r="BN5" s="590"/>
      <c r="BO5" s="641">
        <v>95.8</v>
      </c>
      <c r="BP5" s="641"/>
      <c r="BQ5" s="641"/>
      <c r="BR5" s="641"/>
      <c r="BS5" s="642">
        <v>61413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333121</v>
      </c>
      <c r="S6" s="589"/>
      <c r="T6" s="589"/>
      <c r="U6" s="589"/>
      <c r="V6" s="589"/>
      <c r="W6" s="589"/>
      <c r="X6" s="589"/>
      <c r="Y6" s="590"/>
      <c r="Z6" s="641">
        <v>1</v>
      </c>
      <c r="AA6" s="641"/>
      <c r="AB6" s="641"/>
      <c r="AC6" s="641"/>
      <c r="AD6" s="642">
        <v>333121</v>
      </c>
      <c r="AE6" s="642"/>
      <c r="AF6" s="642"/>
      <c r="AG6" s="642"/>
      <c r="AH6" s="642"/>
      <c r="AI6" s="642"/>
      <c r="AJ6" s="642"/>
      <c r="AK6" s="642"/>
      <c r="AL6" s="611">
        <v>1.9</v>
      </c>
      <c r="AM6" s="643"/>
      <c r="AN6" s="643"/>
      <c r="AO6" s="644"/>
      <c r="AP6" s="585" t="s">
        <v>212</v>
      </c>
      <c r="AQ6" s="586"/>
      <c r="AR6" s="586"/>
      <c r="AS6" s="586"/>
      <c r="AT6" s="586"/>
      <c r="AU6" s="586"/>
      <c r="AV6" s="586"/>
      <c r="AW6" s="586"/>
      <c r="AX6" s="586"/>
      <c r="AY6" s="586"/>
      <c r="AZ6" s="586"/>
      <c r="BA6" s="586"/>
      <c r="BB6" s="586"/>
      <c r="BC6" s="586"/>
      <c r="BD6" s="586"/>
      <c r="BE6" s="586"/>
      <c r="BF6" s="587"/>
      <c r="BG6" s="588">
        <v>6445680</v>
      </c>
      <c r="BH6" s="589"/>
      <c r="BI6" s="589"/>
      <c r="BJ6" s="589"/>
      <c r="BK6" s="589"/>
      <c r="BL6" s="589"/>
      <c r="BM6" s="589"/>
      <c r="BN6" s="590"/>
      <c r="BO6" s="641">
        <v>95.8</v>
      </c>
      <c r="BP6" s="641"/>
      <c r="BQ6" s="641"/>
      <c r="BR6" s="641"/>
      <c r="BS6" s="642">
        <v>61413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244414</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244414</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12367</v>
      </c>
      <c r="S7" s="589"/>
      <c r="T7" s="589"/>
      <c r="U7" s="589"/>
      <c r="V7" s="589"/>
      <c r="W7" s="589"/>
      <c r="X7" s="589"/>
      <c r="Y7" s="590"/>
      <c r="Z7" s="641">
        <v>0</v>
      </c>
      <c r="AA7" s="641"/>
      <c r="AB7" s="641"/>
      <c r="AC7" s="641"/>
      <c r="AD7" s="642">
        <v>12367</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2855492</v>
      </c>
      <c r="BH7" s="589"/>
      <c r="BI7" s="589"/>
      <c r="BJ7" s="589"/>
      <c r="BK7" s="589"/>
      <c r="BL7" s="589"/>
      <c r="BM7" s="589"/>
      <c r="BN7" s="590"/>
      <c r="BO7" s="641">
        <v>42.4</v>
      </c>
      <c r="BP7" s="641"/>
      <c r="BQ7" s="641"/>
      <c r="BR7" s="641"/>
      <c r="BS7" s="642">
        <v>61413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3913023</v>
      </c>
      <c r="CS7" s="589"/>
      <c r="CT7" s="589"/>
      <c r="CU7" s="589"/>
      <c r="CV7" s="589"/>
      <c r="CW7" s="589"/>
      <c r="CX7" s="589"/>
      <c r="CY7" s="590"/>
      <c r="CZ7" s="641">
        <v>12.9</v>
      </c>
      <c r="DA7" s="641"/>
      <c r="DB7" s="641"/>
      <c r="DC7" s="641"/>
      <c r="DD7" s="594">
        <v>657619</v>
      </c>
      <c r="DE7" s="589"/>
      <c r="DF7" s="589"/>
      <c r="DG7" s="589"/>
      <c r="DH7" s="589"/>
      <c r="DI7" s="589"/>
      <c r="DJ7" s="589"/>
      <c r="DK7" s="589"/>
      <c r="DL7" s="589"/>
      <c r="DM7" s="589"/>
      <c r="DN7" s="589"/>
      <c r="DO7" s="589"/>
      <c r="DP7" s="590"/>
      <c r="DQ7" s="594">
        <v>3103208</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27863</v>
      </c>
      <c r="S8" s="589"/>
      <c r="T8" s="589"/>
      <c r="U8" s="589"/>
      <c r="V8" s="589"/>
      <c r="W8" s="589"/>
      <c r="X8" s="589"/>
      <c r="Y8" s="590"/>
      <c r="Z8" s="641">
        <v>0.1</v>
      </c>
      <c r="AA8" s="641"/>
      <c r="AB8" s="641"/>
      <c r="AC8" s="641"/>
      <c r="AD8" s="642">
        <v>27863</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100222</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10369610</v>
      </c>
      <c r="CS8" s="589"/>
      <c r="CT8" s="589"/>
      <c r="CU8" s="589"/>
      <c r="CV8" s="589"/>
      <c r="CW8" s="589"/>
      <c r="CX8" s="589"/>
      <c r="CY8" s="590"/>
      <c r="CZ8" s="641">
        <v>34.1</v>
      </c>
      <c r="DA8" s="641"/>
      <c r="DB8" s="641"/>
      <c r="DC8" s="641"/>
      <c r="DD8" s="594">
        <v>497811</v>
      </c>
      <c r="DE8" s="589"/>
      <c r="DF8" s="589"/>
      <c r="DG8" s="589"/>
      <c r="DH8" s="589"/>
      <c r="DI8" s="589"/>
      <c r="DJ8" s="589"/>
      <c r="DK8" s="589"/>
      <c r="DL8" s="589"/>
      <c r="DM8" s="589"/>
      <c r="DN8" s="589"/>
      <c r="DO8" s="589"/>
      <c r="DP8" s="590"/>
      <c r="DQ8" s="594">
        <v>4193777</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11579</v>
      </c>
      <c r="S9" s="589"/>
      <c r="T9" s="589"/>
      <c r="U9" s="589"/>
      <c r="V9" s="589"/>
      <c r="W9" s="589"/>
      <c r="X9" s="589"/>
      <c r="Y9" s="590"/>
      <c r="Z9" s="641">
        <v>0</v>
      </c>
      <c r="AA9" s="641"/>
      <c r="AB9" s="641"/>
      <c r="AC9" s="641"/>
      <c r="AD9" s="642">
        <v>11579</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2206089</v>
      </c>
      <c r="BH9" s="589"/>
      <c r="BI9" s="589"/>
      <c r="BJ9" s="589"/>
      <c r="BK9" s="589"/>
      <c r="BL9" s="589"/>
      <c r="BM9" s="589"/>
      <c r="BN9" s="590"/>
      <c r="BO9" s="641">
        <v>32.799999999999997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2928828</v>
      </c>
      <c r="CS9" s="589"/>
      <c r="CT9" s="589"/>
      <c r="CU9" s="589"/>
      <c r="CV9" s="589"/>
      <c r="CW9" s="589"/>
      <c r="CX9" s="589"/>
      <c r="CY9" s="590"/>
      <c r="CZ9" s="641">
        <v>9.6</v>
      </c>
      <c r="DA9" s="641"/>
      <c r="DB9" s="641"/>
      <c r="DC9" s="641"/>
      <c r="DD9" s="594">
        <v>8923</v>
      </c>
      <c r="DE9" s="589"/>
      <c r="DF9" s="589"/>
      <c r="DG9" s="589"/>
      <c r="DH9" s="589"/>
      <c r="DI9" s="589"/>
      <c r="DJ9" s="589"/>
      <c r="DK9" s="589"/>
      <c r="DL9" s="589"/>
      <c r="DM9" s="589"/>
      <c r="DN9" s="589"/>
      <c r="DO9" s="589"/>
      <c r="DP9" s="590"/>
      <c r="DQ9" s="594">
        <v>2743952</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793626</v>
      </c>
      <c r="S10" s="589"/>
      <c r="T10" s="589"/>
      <c r="U10" s="589"/>
      <c r="V10" s="589"/>
      <c r="W10" s="589"/>
      <c r="X10" s="589"/>
      <c r="Y10" s="590"/>
      <c r="Z10" s="641">
        <v>2.5</v>
      </c>
      <c r="AA10" s="641"/>
      <c r="AB10" s="641"/>
      <c r="AC10" s="641"/>
      <c r="AD10" s="642">
        <v>793626</v>
      </c>
      <c r="AE10" s="642"/>
      <c r="AF10" s="642"/>
      <c r="AG10" s="642"/>
      <c r="AH10" s="642"/>
      <c r="AI10" s="642"/>
      <c r="AJ10" s="642"/>
      <c r="AK10" s="642"/>
      <c r="AL10" s="611">
        <v>4.5999999999999996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173138</v>
      </c>
      <c r="BH10" s="589"/>
      <c r="BI10" s="589"/>
      <c r="BJ10" s="589"/>
      <c r="BK10" s="589"/>
      <c r="BL10" s="589"/>
      <c r="BM10" s="589"/>
      <c r="BN10" s="590"/>
      <c r="BO10" s="641">
        <v>2.6</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33580</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29960</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20073</v>
      </c>
      <c r="S11" s="589"/>
      <c r="T11" s="589"/>
      <c r="U11" s="589"/>
      <c r="V11" s="589"/>
      <c r="W11" s="589"/>
      <c r="X11" s="589"/>
      <c r="Y11" s="590"/>
      <c r="Z11" s="641">
        <v>0.1</v>
      </c>
      <c r="AA11" s="641"/>
      <c r="AB11" s="641"/>
      <c r="AC11" s="641"/>
      <c r="AD11" s="642">
        <v>20073</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376043</v>
      </c>
      <c r="BH11" s="589"/>
      <c r="BI11" s="589"/>
      <c r="BJ11" s="589"/>
      <c r="BK11" s="589"/>
      <c r="BL11" s="589"/>
      <c r="BM11" s="589"/>
      <c r="BN11" s="590"/>
      <c r="BO11" s="641">
        <v>5.6</v>
      </c>
      <c r="BP11" s="641"/>
      <c r="BQ11" s="641"/>
      <c r="BR11" s="641"/>
      <c r="BS11" s="594">
        <v>61413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1268187</v>
      </c>
      <c r="CS11" s="589"/>
      <c r="CT11" s="589"/>
      <c r="CU11" s="589"/>
      <c r="CV11" s="589"/>
      <c r="CW11" s="589"/>
      <c r="CX11" s="589"/>
      <c r="CY11" s="590"/>
      <c r="CZ11" s="641">
        <v>4.2</v>
      </c>
      <c r="DA11" s="641"/>
      <c r="DB11" s="641"/>
      <c r="DC11" s="641"/>
      <c r="DD11" s="594">
        <v>140394</v>
      </c>
      <c r="DE11" s="589"/>
      <c r="DF11" s="589"/>
      <c r="DG11" s="589"/>
      <c r="DH11" s="589"/>
      <c r="DI11" s="589"/>
      <c r="DJ11" s="589"/>
      <c r="DK11" s="589"/>
      <c r="DL11" s="589"/>
      <c r="DM11" s="589"/>
      <c r="DN11" s="589"/>
      <c r="DO11" s="589"/>
      <c r="DP11" s="590"/>
      <c r="DQ11" s="594">
        <v>950009</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2872398</v>
      </c>
      <c r="BH12" s="589"/>
      <c r="BI12" s="589"/>
      <c r="BJ12" s="589"/>
      <c r="BK12" s="589"/>
      <c r="BL12" s="589"/>
      <c r="BM12" s="589"/>
      <c r="BN12" s="590"/>
      <c r="BO12" s="641">
        <v>42.7</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694839</v>
      </c>
      <c r="CS12" s="589"/>
      <c r="CT12" s="589"/>
      <c r="CU12" s="589"/>
      <c r="CV12" s="589"/>
      <c r="CW12" s="589"/>
      <c r="CX12" s="589"/>
      <c r="CY12" s="590"/>
      <c r="CZ12" s="641">
        <v>2.2999999999999998</v>
      </c>
      <c r="DA12" s="641"/>
      <c r="DB12" s="641"/>
      <c r="DC12" s="641"/>
      <c r="DD12" s="594">
        <v>43469</v>
      </c>
      <c r="DE12" s="589"/>
      <c r="DF12" s="589"/>
      <c r="DG12" s="589"/>
      <c r="DH12" s="589"/>
      <c r="DI12" s="589"/>
      <c r="DJ12" s="589"/>
      <c r="DK12" s="589"/>
      <c r="DL12" s="589"/>
      <c r="DM12" s="589"/>
      <c r="DN12" s="589"/>
      <c r="DO12" s="589"/>
      <c r="DP12" s="590"/>
      <c r="DQ12" s="594">
        <v>517874</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42826</v>
      </c>
      <c r="S13" s="589"/>
      <c r="T13" s="589"/>
      <c r="U13" s="589"/>
      <c r="V13" s="589"/>
      <c r="W13" s="589"/>
      <c r="X13" s="589"/>
      <c r="Y13" s="590"/>
      <c r="Z13" s="641">
        <v>0.1</v>
      </c>
      <c r="AA13" s="641"/>
      <c r="AB13" s="641"/>
      <c r="AC13" s="641"/>
      <c r="AD13" s="642">
        <v>42826</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2850459</v>
      </c>
      <c r="BH13" s="589"/>
      <c r="BI13" s="589"/>
      <c r="BJ13" s="589"/>
      <c r="BK13" s="589"/>
      <c r="BL13" s="589"/>
      <c r="BM13" s="589"/>
      <c r="BN13" s="590"/>
      <c r="BO13" s="641">
        <v>42.4</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2468100</v>
      </c>
      <c r="CS13" s="589"/>
      <c r="CT13" s="589"/>
      <c r="CU13" s="589"/>
      <c r="CV13" s="589"/>
      <c r="CW13" s="589"/>
      <c r="CX13" s="589"/>
      <c r="CY13" s="590"/>
      <c r="CZ13" s="641">
        <v>8.1</v>
      </c>
      <c r="DA13" s="641"/>
      <c r="DB13" s="641"/>
      <c r="DC13" s="641"/>
      <c r="DD13" s="594">
        <v>1071736</v>
      </c>
      <c r="DE13" s="589"/>
      <c r="DF13" s="589"/>
      <c r="DG13" s="589"/>
      <c r="DH13" s="589"/>
      <c r="DI13" s="589"/>
      <c r="DJ13" s="589"/>
      <c r="DK13" s="589"/>
      <c r="DL13" s="589"/>
      <c r="DM13" s="589"/>
      <c r="DN13" s="589"/>
      <c r="DO13" s="589"/>
      <c r="DP13" s="590"/>
      <c r="DQ13" s="594">
        <v>1981089</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154219</v>
      </c>
      <c r="BH14" s="589"/>
      <c r="BI14" s="589"/>
      <c r="BJ14" s="589"/>
      <c r="BK14" s="589"/>
      <c r="BL14" s="589"/>
      <c r="BM14" s="589"/>
      <c r="BN14" s="590"/>
      <c r="BO14" s="641">
        <v>2.2999999999999998</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1306156</v>
      </c>
      <c r="CS14" s="589"/>
      <c r="CT14" s="589"/>
      <c r="CU14" s="589"/>
      <c r="CV14" s="589"/>
      <c r="CW14" s="589"/>
      <c r="CX14" s="589"/>
      <c r="CY14" s="590"/>
      <c r="CZ14" s="641">
        <v>4.3</v>
      </c>
      <c r="DA14" s="641"/>
      <c r="DB14" s="641"/>
      <c r="DC14" s="641"/>
      <c r="DD14" s="594">
        <v>38734</v>
      </c>
      <c r="DE14" s="589"/>
      <c r="DF14" s="589"/>
      <c r="DG14" s="589"/>
      <c r="DH14" s="589"/>
      <c r="DI14" s="589"/>
      <c r="DJ14" s="589"/>
      <c r="DK14" s="589"/>
      <c r="DL14" s="589"/>
      <c r="DM14" s="589"/>
      <c r="DN14" s="589"/>
      <c r="DO14" s="589"/>
      <c r="DP14" s="590"/>
      <c r="DQ14" s="594">
        <v>1137864</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18569</v>
      </c>
      <c r="S15" s="589"/>
      <c r="T15" s="589"/>
      <c r="U15" s="589"/>
      <c r="V15" s="589"/>
      <c r="W15" s="589"/>
      <c r="X15" s="589"/>
      <c r="Y15" s="590"/>
      <c r="Z15" s="641">
        <v>0.1</v>
      </c>
      <c r="AA15" s="641"/>
      <c r="AB15" s="641"/>
      <c r="AC15" s="641"/>
      <c r="AD15" s="642">
        <v>18569</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563571</v>
      </c>
      <c r="BH15" s="589"/>
      <c r="BI15" s="589"/>
      <c r="BJ15" s="589"/>
      <c r="BK15" s="589"/>
      <c r="BL15" s="589"/>
      <c r="BM15" s="589"/>
      <c r="BN15" s="590"/>
      <c r="BO15" s="641">
        <v>8.4</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3369574</v>
      </c>
      <c r="CS15" s="589"/>
      <c r="CT15" s="589"/>
      <c r="CU15" s="589"/>
      <c r="CV15" s="589"/>
      <c r="CW15" s="589"/>
      <c r="CX15" s="589"/>
      <c r="CY15" s="590"/>
      <c r="CZ15" s="641">
        <v>11.1</v>
      </c>
      <c r="DA15" s="641"/>
      <c r="DB15" s="641"/>
      <c r="DC15" s="641"/>
      <c r="DD15" s="594">
        <v>1372645</v>
      </c>
      <c r="DE15" s="589"/>
      <c r="DF15" s="589"/>
      <c r="DG15" s="589"/>
      <c r="DH15" s="589"/>
      <c r="DI15" s="589"/>
      <c r="DJ15" s="589"/>
      <c r="DK15" s="589"/>
      <c r="DL15" s="589"/>
      <c r="DM15" s="589"/>
      <c r="DN15" s="589"/>
      <c r="DO15" s="589"/>
      <c r="DP15" s="590"/>
      <c r="DQ15" s="594">
        <v>2081434</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10717936</v>
      </c>
      <c r="S16" s="589"/>
      <c r="T16" s="589"/>
      <c r="U16" s="589"/>
      <c r="V16" s="589"/>
      <c r="W16" s="589"/>
      <c r="X16" s="589"/>
      <c r="Y16" s="590"/>
      <c r="Z16" s="641">
        <v>33.700000000000003</v>
      </c>
      <c r="AA16" s="641"/>
      <c r="AB16" s="641"/>
      <c r="AC16" s="641"/>
      <c r="AD16" s="642">
        <v>9641750</v>
      </c>
      <c r="AE16" s="642"/>
      <c r="AF16" s="642"/>
      <c r="AG16" s="642"/>
      <c r="AH16" s="642"/>
      <c r="AI16" s="642"/>
      <c r="AJ16" s="642"/>
      <c r="AK16" s="642"/>
      <c r="AL16" s="611">
        <v>55.3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84723</v>
      </c>
      <c r="CS16" s="589"/>
      <c r="CT16" s="589"/>
      <c r="CU16" s="589"/>
      <c r="CV16" s="589"/>
      <c r="CW16" s="589"/>
      <c r="CX16" s="589"/>
      <c r="CY16" s="590"/>
      <c r="CZ16" s="641">
        <v>0.3</v>
      </c>
      <c r="DA16" s="641"/>
      <c r="DB16" s="641"/>
      <c r="DC16" s="641"/>
      <c r="DD16" s="594" t="s">
        <v>111</v>
      </c>
      <c r="DE16" s="589"/>
      <c r="DF16" s="589"/>
      <c r="DG16" s="589"/>
      <c r="DH16" s="589"/>
      <c r="DI16" s="589"/>
      <c r="DJ16" s="589"/>
      <c r="DK16" s="589"/>
      <c r="DL16" s="589"/>
      <c r="DM16" s="589"/>
      <c r="DN16" s="589"/>
      <c r="DO16" s="589"/>
      <c r="DP16" s="590"/>
      <c r="DQ16" s="594">
        <v>210</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9641750</v>
      </c>
      <c r="S17" s="589"/>
      <c r="T17" s="589"/>
      <c r="U17" s="589"/>
      <c r="V17" s="589"/>
      <c r="W17" s="589"/>
      <c r="X17" s="589"/>
      <c r="Y17" s="590"/>
      <c r="Z17" s="641">
        <v>30.3</v>
      </c>
      <c r="AA17" s="641"/>
      <c r="AB17" s="641"/>
      <c r="AC17" s="641"/>
      <c r="AD17" s="642">
        <v>9641750</v>
      </c>
      <c r="AE17" s="642"/>
      <c r="AF17" s="642"/>
      <c r="AG17" s="642"/>
      <c r="AH17" s="642"/>
      <c r="AI17" s="642"/>
      <c r="AJ17" s="642"/>
      <c r="AK17" s="642"/>
      <c r="AL17" s="611">
        <v>55.3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3762212</v>
      </c>
      <c r="CS17" s="589"/>
      <c r="CT17" s="589"/>
      <c r="CU17" s="589"/>
      <c r="CV17" s="589"/>
      <c r="CW17" s="589"/>
      <c r="CX17" s="589"/>
      <c r="CY17" s="590"/>
      <c r="CZ17" s="641">
        <v>12.4</v>
      </c>
      <c r="DA17" s="641"/>
      <c r="DB17" s="641"/>
      <c r="DC17" s="641"/>
      <c r="DD17" s="594" t="s">
        <v>111</v>
      </c>
      <c r="DE17" s="589"/>
      <c r="DF17" s="589"/>
      <c r="DG17" s="589"/>
      <c r="DH17" s="589"/>
      <c r="DI17" s="589"/>
      <c r="DJ17" s="589"/>
      <c r="DK17" s="589"/>
      <c r="DL17" s="589"/>
      <c r="DM17" s="589"/>
      <c r="DN17" s="589"/>
      <c r="DO17" s="589"/>
      <c r="DP17" s="590"/>
      <c r="DQ17" s="594">
        <v>3730129</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1069221</v>
      </c>
      <c r="S18" s="589"/>
      <c r="T18" s="589"/>
      <c r="U18" s="589"/>
      <c r="V18" s="589"/>
      <c r="W18" s="589"/>
      <c r="X18" s="589"/>
      <c r="Y18" s="590"/>
      <c r="Z18" s="641">
        <v>3.4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6965</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283323</v>
      </c>
      <c r="BH19" s="589"/>
      <c r="BI19" s="589"/>
      <c r="BJ19" s="589"/>
      <c r="BK19" s="589"/>
      <c r="BL19" s="589"/>
      <c r="BM19" s="589"/>
      <c r="BN19" s="590"/>
      <c r="BO19" s="641">
        <v>4.2</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18706963</v>
      </c>
      <c r="S20" s="589"/>
      <c r="T20" s="589"/>
      <c r="U20" s="589"/>
      <c r="V20" s="589"/>
      <c r="W20" s="589"/>
      <c r="X20" s="589"/>
      <c r="Y20" s="590"/>
      <c r="Z20" s="641">
        <v>58.9</v>
      </c>
      <c r="AA20" s="641"/>
      <c r="AB20" s="641"/>
      <c r="AC20" s="641"/>
      <c r="AD20" s="642">
        <v>17381173</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283323</v>
      </c>
      <c r="BH20" s="589"/>
      <c r="BI20" s="589"/>
      <c r="BJ20" s="589"/>
      <c r="BK20" s="589"/>
      <c r="BL20" s="589"/>
      <c r="BM20" s="589"/>
      <c r="BN20" s="590"/>
      <c r="BO20" s="641">
        <v>4.2</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30443246</v>
      </c>
      <c r="CS20" s="589"/>
      <c r="CT20" s="589"/>
      <c r="CU20" s="589"/>
      <c r="CV20" s="589"/>
      <c r="CW20" s="589"/>
      <c r="CX20" s="589"/>
      <c r="CY20" s="590"/>
      <c r="CZ20" s="641">
        <v>100</v>
      </c>
      <c r="DA20" s="641"/>
      <c r="DB20" s="641"/>
      <c r="DC20" s="641"/>
      <c r="DD20" s="594">
        <v>3831331</v>
      </c>
      <c r="DE20" s="589"/>
      <c r="DF20" s="589"/>
      <c r="DG20" s="589"/>
      <c r="DH20" s="589"/>
      <c r="DI20" s="589"/>
      <c r="DJ20" s="589"/>
      <c r="DK20" s="589"/>
      <c r="DL20" s="589"/>
      <c r="DM20" s="589"/>
      <c r="DN20" s="589"/>
      <c r="DO20" s="589"/>
      <c r="DP20" s="590"/>
      <c r="DQ20" s="594">
        <v>20713920</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10248</v>
      </c>
      <c r="S21" s="589"/>
      <c r="T21" s="589"/>
      <c r="U21" s="589"/>
      <c r="V21" s="589"/>
      <c r="W21" s="589"/>
      <c r="X21" s="589"/>
      <c r="Y21" s="590"/>
      <c r="Z21" s="641">
        <v>0</v>
      </c>
      <c r="AA21" s="641"/>
      <c r="AB21" s="641"/>
      <c r="AC21" s="641"/>
      <c r="AD21" s="642">
        <v>10248</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33719</v>
      </c>
      <c r="BH21" s="589"/>
      <c r="BI21" s="589"/>
      <c r="BJ21" s="589"/>
      <c r="BK21" s="589"/>
      <c r="BL21" s="589"/>
      <c r="BM21" s="589"/>
      <c r="BN21" s="590"/>
      <c r="BO21" s="641">
        <v>0.5</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436220</v>
      </c>
      <c r="S22" s="589"/>
      <c r="T22" s="589"/>
      <c r="U22" s="589"/>
      <c r="V22" s="589"/>
      <c r="W22" s="589"/>
      <c r="X22" s="589"/>
      <c r="Y22" s="590"/>
      <c r="Z22" s="641">
        <v>1.4</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191394</v>
      </c>
      <c r="S23" s="589"/>
      <c r="T23" s="589"/>
      <c r="U23" s="589"/>
      <c r="V23" s="589"/>
      <c r="W23" s="589"/>
      <c r="X23" s="589"/>
      <c r="Y23" s="590"/>
      <c r="Z23" s="641">
        <v>0.6</v>
      </c>
      <c r="AA23" s="641"/>
      <c r="AB23" s="641"/>
      <c r="AC23" s="641"/>
      <c r="AD23" s="642">
        <v>31521</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249604</v>
      </c>
      <c r="BH23" s="589"/>
      <c r="BI23" s="589"/>
      <c r="BJ23" s="589"/>
      <c r="BK23" s="589"/>
      <c r="BL23" s="589"/>
      <c r="BM23" s="589"/>
      <c r="BN23" s="590"/>
      <c r="BO23" s="641">
        <v>3.7</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51156</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14002849</v>
      </c>
      <c r="CS24" s="639"/>
      <c r="CT24" s="639"/>
      <c r="CU24" s="639"/>
      <c r="CV24" s="639"/>
      <c r="CW24" s="639"/>
      <c r="CX24" s="639"/>
      <c r="CY24" s="686"/>
      <c r="CZ24" s="690">
        <v>46</v>
      </c>
      <c r="DA24" s="691"/>
      <c r="DB24" s="691"/>
      <c r="DC24" s="692"/>
      <c r="DD24" s="685">
        <v>8731524</v>
      </c>
      <c r="DE24" s="639"/>
      <c r="DF24" s="639"/>
      <c r="DG24" s="639"/>
      <c r="DH24" s="639"/>
      <c r="DI24" s="639"/>
      <c r="DJ24" s="639"/>
      <c r="DK24" s="686"/>
      <c r="DL24" s="685">
        <v>8709243</v>
      </c>
      <c r="DM24" s="639"/>
      <c r="DN24" s="639"/>
      <c r="DO24" s="639"/>
      <c r="DP24" s="639"/>
      <c r="DQ24" s="639"/>
      <c r="DR24" s="639"/>
      <c r="DS24" s="639"/>
      <c r="DT24" s="639"/>
      <c r="DU24" s="639"/>
      <c r="DV24" s="686"/>
      <c r="DW24" s="687">
        <v>47</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4437152</v>
      </c>
      <c r="S25" s="589"/>
      <c r="T25" s="589"/>
      <c r="U25" s="589"/>
      <c r="V25" s="589"/>
      <c r="W25" s="589"/>
      <c r="X25" s="589"/>
      <c r="Y25" s="590"/>
      <c r="Z25" s="641">
        <v>14</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3401750</v>
      </c>
      <c r="CS25" s="607"/>
      <c r="CT25" s="607"/>
      <c r="CU25" s="607"/>
      <c r="CV25" s="607"/>
      <c r="CW25" s="607"/>
      <c r="CX25" s="607"/>
      <c r="CY25" s="608"/>
      <c r="CZ25" s="591">
        <v>11.2</v>
      </c>
      <c r="DA25" s="609"/>
      <c r="DB25" s="609"/>
      <c r="DC25" s="610"/>
      <c r="DD25" s="594">
        <v>3259022</v>
      </c>
      <c r="DE25" s="607"/>
      <c r="DF25" s="607"/>
      <c r="DG25" s="607"/>
      <c r="DH25" s="607"/>
      <c r="DI25" s="607"/>
      <c r="DJ25" s="607"/>
      <c r="DK25" s="608"/>
      <c r="DL25" s="594">
        <v>3236887</v>
      </c>
      <c r="DM25" s="607"/>
      <c r="DN25" s="607"/>
      <c r="DO25" s="607"/>
      <c r="DP25" s="607"/>
      <c r="DQ25" s="607"/>
      <c r="DR25" s="607"/>
      <c r="DS25" s="607"/>
      <c r="DT25" s="607"/>
      <c r="DU25" s="607"/>
      <c r="DV25" s="608"/>
      <c r="DW25" s="611">
        <v>17.5</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2020822</v>
      </c>
      <c r="CS26" s="589"/>
      <c r="CT26" s="589"/>
      <c r="CU26" s="589"/>
      <c r="CV26" s="589"/>
      <c r="CW26" s="589"/>
      <c r="CX26" s="589"/>
      <c r="CY26" s="590"/>
      <c r="CZ26" s="591">
        <v>6.6</v>
      </c>
      <c r="DA26" s="609"/>
      <c r="DB26" s="609"/>
      <c r="DC26" s="610"/>
      <c r="DD26" s="594">
        <v>1923314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3333581</v>
      </c>
      <c r="S27" s="589"/>
      <c r="T27" s="589"/>
      <c r="U27" s="589"/>
      <c r="V27" s="589"/>
      <c r="W27" s="589"/>
      <c r="X27" s="589"/>
      <c r="Y27" s="590"/>
      <c r="Z27" s="641">
        <v>10.5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6729003</v>
      </c>
      <c r="BH27" s="589"/>
      <c r="BI27" s="589"/>
      <c r="BJ27" s="589"/>
      <c r="BK27" s="589"/>
      <c r="BL27" s="589"/>
      <c r="BM27" s="589"/>
      <c r="BN27" s="590"/>
      <c r="BO27" s="641">
        <v>100</v>
      </c>
      <c r="BP27" s="641"/>
      <c r="BQ27" s="641"/>
      <c r="BR27" s="641"/>
      <c r="BS27" s="594">
        <v>61413</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6838887</v>
      </c>
      <c r="CS27" s="607"/>
      <c r="CT27" s="607"/>
      <c r="CU27" s="607"/>
      <c r="CV27" s="607"/>
      <c r="CW27" s="607"/>
      <c r="CX27" s="607"/>
      <c r="CY27" s="608"/>
      <c r="CZ27" s="591">
        <v>22.5</v>
      </c>
      <c r="DA27" s="609"/>
      <c r="DB27" s="609"/>
      <c r="DC27" s="610"/>
      <c r="DD27" s="594">
        <v>1742373</v>
      </c>
      <c r="DE27" s="607"/>
      <c r="DF27" s="607"/>
      <c r="DG27" s="607"/>
      <c r="DH27" s="607"/>
      <c r="DI27" s="607"/>
      <c r="DJ27" s="607"/>
      <c r="DK27" s="608"/>
      <c r="DL27" s="594">
        <v>1742227</v>
      </c>
      <c r="DM27" s="607"/>
      <c r="DN27" s="607"/>
      <c r="DO27" s="607"/>
      <c r="DP27" s="607"/>
      <c r="DQ27" s="607"/>
      <c r="DR27" s="607"/>
      <c r="DS27" s="607"/>
      <c r="DT27" s="607"/>
      <c r="DU27" s="607"/>
      <c r="DV27" s="608"/>
      <c r="DW27" s="611">
        <v>9.4</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64748</v>
      </c>
      <c r="S28" s="589"/>
      <c r="T28" s="589"/>
      <c r="U28" s="589"/>
      <c r="V28" s="589"/>
      <c r="W28" s="589"/>
      <c r="X28" s="589"/>
      <c r="Y28" s="590"/>
      <c r="Z28" s="641">
        <v>0.2</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3762212</v>
      </c>
      <c r="CS28" s="589"/>
      <c r="CT28" s="589"/>
      <c r="CU28" s="589"/>
      <c r="CV28" s="589"/>
      <c r="CW28" s="589"/>
      <c r="CX28" s="589"/>
      <c r="CY28" s="590"/>
      <c r="CZ28" s="591">
        <v>12.4</v>
      </c>
      <c r="DA28" s="609"/>
      <c r="DB28" s="609"/>
      <c r="DC28" s="610"/>
      <c r="DD28" s="594">
        <v>3730129</v>
      </c>
      <c r="DE28" s="589"/>
      <c r="DF28" s="589"/>
      <c r="DG28" s="589"/>
      <c r="DH28" s="589"/>
      <c r="DI28" s="589"/>
      <c r="DJ28" s="589"/>
      <c r="DK28" s="590"/>
      <c r="DL28" s="594">
        <v>3730129</v>
      </c>
      <c r="DM28" s="589"/>
      <c r="DN28" s="589"/>
      <c r="DO28" s="589"/>
      <c r="DP28" s="589"/>
      <c r="DQ28" s="589"/>
      <c r="DR28" s="589"/>
      <c r="DS28" s="589"/>
      <c r="DT28" s="589"/>
      <c r="DU28" s="589"/>
      <c r="DV28" s="590"/>
      <c r="DW28" s="611">
        <v>20.100000000000001</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17619</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3761988</v>
      </c>
      <c r="CS29" s="607"/>
      <c r="CT29" s="607"/>
      <c r="CU29" s="607"/>
      <c r="CV29" s="607"/>
      <c r="CW29" s="607"/>
      <c r="CX29" s="607"/>
      <c r="CY29" s="608"/>
      <c r="CZ29" s="591">
        <v>12.4</v>
      </c>
      <c r="DA29" s="609"/>
      <c r="DB29" s="609"/>
      <c r="DC29" s="610"/>
      <c r="DD29" s="594">
        <v>3729905</v>
      </c>
      <c r="DE29" s="607"/>
      <c r="DF29" s="607"/>
      <c r="DG29" s="607"/>
      <c r="DH29" s="607"/>
      <c r="DI29" s="607"/>
      <c r="DJ29" s="607"/>
      <c r="DK29" s="608"/>
      <c r="DL29" s="594">
        <v>3729905</v>
      </c>
      <c r="DM29" s="607"/>
      <c r="DN29" s="607"/>
      <c r="DO29" s="607"/>
      <c r="DP29" s="607"/>
      <c r="DQ29" s="607"/>
      <c r="DR29" s="607"/>
      <c r="DS29" s="607"/>
      <c r="DT29" s="607"/>
      <c r="DU29" s="607"/>
      <c r="DV29" s="608"/>
      <c r="DW29" s="611">
        <v>20.100000000000001</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956403</v>
      </c>
      <c r="S30" s="589"/>
      <c r="T30" s="589"/>
      <c r="U30" s="589"/>
      <c r="V30" s="589"/>
      <c r="W30" s="589"/>
      <c r="X30" s="589"/>
      <c r="Y30" s="590"/>
      <c r="Z30" s="641">
        <v>3</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97.6</v>
      </c>
      <c r="BH30" s="655"/>
      <c r="BI30" s="655"/>
      <c r="BJ30" s="655"/>
      <c r="BK30" s="655"/>
      <c r="BL30" s="655"/>
      <c r="BM30" s="656">
        <v>88.9</v>
      </c>
      <c r="BN30" s="655"/>
      <c r="BO30" s="655"/>
      <c r="BP30" s="655"/>
      <c r="BQ30" s="657"/>
      <c r="BR30" s="654">
        <v>97.6</v>
      </c>
      <c r="BS30" s="655"/>
      <c r="BT30" s="655"/>
      <c r="BU30" s="655"/>
      <c r="BV30" s="655"/>
      <c r="BW30" s="655"/>
      <c r="BX30" s="656">
        <v>89</v>
      </c>
      <c r="BY30" s="655"/>
      <c r="BZ30" s="655"/>
      <c r="CA30" s="655"/>
      <c r="CB30" s="657"/>
      <c r="CD30" s="660"/>
      <c r="CE30" s="661"/>
      <c r="CF30" s="625" t="s">
        <v>290</v>
      </c>
      <c r="CG30" s="622"/>
      <c r="CH30" s="622"/>
      <c r="CI30" s="622"/>
      <c r="CJ30" s="622"/>
      <c r="CK30" s="622"/>
      <c r="CL30" s="622"/>
      <c r="CM30" s="622"/>
      <c r="CN30" s="622"/>
      <c r="CO30" s="622"/>
      <c r="CP30" s="622"/>
      <c r="CQ30" s="623"/>
      <c r="CR30" s="588">
        <v>3348935</v>
      </c>
      <c r="CS30" s="589"/>
      <c r="CT30" s="589"/>
      <c r="CU30" s="589"/>
      <c r="CV30" s="589"/>
      <c r="CW30" s="589"/>
      <c r="CX30" s="589"/>
      <c r="CY30" s="590"/>
      <c r="CZ30" s="591">
        <v>11</v>
      </c>
      <c r="DA30" s="609"/>
      <c r="DB30" s="609"/>
      <c r="DC30" s="610"/>
      <c r="DD30" s="594">
        <v>3316852</v>
      </c>
      <c r="DE30" s="589"/>
      <c r="DF30" s="589"/>
      <c r="DG30" s="589"/>
      <c r="DH30" s="589"/>
      <c r="DI30" s="589"/>
      <c r="DJ30" s="589"/>
      <c r="DK30" s="590"/>
      <c r="DL30" s="594">
        <v>3316852</v>
      </c>
      <c r="DM30" s="589"/>
      <c r="DN30" s="589"/>
      <c r="DO30" s="589"/>
      <c r="DP30" s="589"/>
      <c r="DQ30" s="589"/>
      <c r="DR30" s="589"/>
      <c r="DS30" s="589"/>
      <c r="DT30" s="589"/>
      <c r="DU30" s="589"/>
      <c r="DV30" s="590"/>
      <c r="DW30" s="611">
        <v>17.899999999999999</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310109</v>
      </c>
      <c r="S31" s="589"/>
      <c r="T31" s="589"/>
      <c r="U31" s="589"/>
      <c r="V31" s="589"/>
      <c r="W31" s="589"/>
      <c r="X31" s="589"/>
      <c r="Y31" s="590"/>
      <c r="Z31" s="641">
        <v>1</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v>
      </c>
      <c r="BH31" s="607"/>
      <c r="BI31" s="607"/>
      <c r="BJ31" s="607"/>
      <c r="BK31" s="607"/>
      <c r="BL31" s="607"/>
      <c r="BM31" s="643">
        <v>92.8</v>
      </c>
      <c r="BN31" s="653"/>
      <c r="BO31" s="653"/>
      <c r="BP31" s="653"/>
      <c r="BQ31" s="617"/>
      <c r="BR31" s="652">
        <v>98</v>
      </c>
      <c r="BS31" s="607"/>
      <c r="BT31" s="607"/>
      <c r="BU31" s="607"/>
      <c r="BV31" s="607"/>
      <c r="BW31" s="607"/>
      <c r="BX31" s="643">
        <v>92.9</v>
      </c>
      <c r="BY31" s="653"/>
      <c r="BZ31" s="653"/>
      <c r="CA31" s="653"/>
      <c r="CB31" s="617"/>
      <c r="CD31" s="660"/>
      <c r="CE31" s="661"/>
      <c r="CF31" s="625" t="s">
        <v>294</v>
      </c>
      <c r="CG31" s="622"/>
      <c r="CH31" s="622"/>
      <c r="CI31" s="622"/>
      <c r="CJ31" s="622"/>
      <c r="CK31" s="622"/>
      <c r="CL31" s="622"/>
      <c r="CM31" s="622"/>
      <c r="CN31" s="622"/>
      <c r="CO31" s="622"/>
      <c r="CP31" s="622"/>
      <c r="CQ31" s="623"/>
      <c r="CR31" s="588">
        <v>413053</v>
      </c>
      <c r="CS31" s="607"/>
      <c r="CT31" s="607"/>
      <c r="CU31" s="607"/>
      <c r="CV31" s="607"/>
      <c r="CW31" s="607"/>
      <c r="CX31" s="607"/>
      <c r="CY31" s="608"/>
      <c r="CZ31" s="591">
        <v>1.4</v>
      </c>
      <c r="DA31" s="609"/>
      <c r="DB31" s="609"/>
      <c r="DC31" s="610"/>
      <c r="DD31" s="594">
        <v>413053</v>
      </c>
      <c r="DE31" s="607"/>
      <c r="DF31" s="607"/>
      <c r="DG31" s="607"/>
      <c r="DH31" s="607"/>
      <c r="DI31" s="607"/>
      <c r="DJ31" s="607"/>
      <c r="DK31" s="608"/>
      <c r="DL31" s="594">
        <v>413053</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247412</v>
      </c>
      <c r="S32" s="589"/>
      <c r="T32" s="589"/>
      <c r="U32" s="589"/>
      <c r="V32" s="589"/>
      <c r="W32" s="589"/>
      <c r="X32" s="589"/>
      <c r="Y32" s="590"/>
      <c r="Z32" s="641">
        <v>0.8</v>
      </c>
      <c r="AA32" s="641"/>
      <c r="AB32" s="641"/>
      <c r="AC32" s="641"/>
      <c r="AD32" s="642">
        <v>1055</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96.7</v>
      </c>
      <c r="BH32" s="573"/>
      <c r="BI32" s="573"/>
      <c r="BJ32" s="573"/>
      <c r="BK32" s="573"/>
      <c r="BL32" s="573"/>
      <c r="BM32" s="636">
        <v>83.6</v>
      </c>
      <c r="BN32" s="573"/>
      <c r="BO32" s="573"/>
      <c r="BP32" s="573"/>
      <c r="BQ32" s="630"/>
      <c r="BR32" s="651">
        <v>96.7</v>
      </c>
      <c r="BS32" s="573"/>
      <c r="BT32" s="573"/>
      <c r="BU32" s="573"/>
      <c r="BV32" s="573"/>
      <c r="BW32" s="573"/>
      <c r="BX32" s="636">
        <v>83.9</v>
      </c>
      <c r="BY32" s="573"/>
      <c r="BZ32" s="573"/>
      <c r="CA32" s="573"/>
      <c r="CB32" s="630"/>
      <c r="CD32" s="662"/>
      <c r="CE32" s="663"/>
      <c r="CF32" s="625" t="s">
        <v>297</v>
      </c>
      <c r="CG32" s="622"/>
      <c r="CH32" s="622"/>
      <c r="CI32" s="622"/>
      <c r="CJ32" s="622"/>
      <c r="CK32" s="622"/>
      <c r="CL32" s="622"/>
      <c r="CM32" s="622"/>
      <c r="CN32" s="622"/>
      <c r="CO32" s="622"/>
      <c r="CP32" s="622"/>
      <c r="CQ32" s="623"/>
      <c r="CR32" s="588">
        <v>224</v>
      </c>
      <c r="CS32" s="589"/>
      <c r="CT32" s="589"/>
      <c r="CU32" s="589"/>
      <c r="CV32" s="589"/>
      <c r="CW32" s="589"/>
      <c r="CX32" s="589"/>
      <c r="CY32" s="590"/>
      <c r="CZ32" s="591">
        <v>0</v>
      </c>
      <c r="DA32" s="609"/>
      <c r="DB32" s="609"/>
      <c r="DC32" s="610"/>
      <c r="DD32" s="594">
        <v>224</v>
      </c>
      <c r="DE32" s="589"/>
      <c r="DF32" s="589"/>
      <c r="DG32" s="589"/>
      <c r="DH32" s="589"/>
      <c r="DI32" s="589"/>
      <c r="DJ32" s="589"/>
      <c r="DK32" s="590"/>
      <c r="DL32" s="594">
        <v>224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3007500</v>
      </c>
      <c r="S33" s="589"/>
      <c r="T33" s="589"/>
      <c r="U33" s="589"/>
      <c r="V33" s="589"/>
      <c r="W33" s="589"/>
      <c r="X33" s="589"/>
      <c r="Y33" s="590"/>
      <c r="Z33" s="641">
        <v>9.5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12524343</v>
      </c>
      <c r="CS33" s="607"/>
      <c r="CT33" s="607"/>
      <c r="CU33" s="607"/>
      <c r="CV33" s="607"/>
      <c r="CW33" s="607"/>
      <c r="CX33" s="607"/>
      <c r="CY33" s="608"/>
      <c r="CZ33" s="591">
        <v>41.1</v>
      </c>
      <c r="DA33" s="609"/>
      <c r="DB33" s="609"/>
      <c r="DC33" s="610"/>
      <c r="DD33" s="594">
        <v>10987026</v>
      </c>
      <c r="DE33" s="607"/>
      <c r="DF33" s="607"/>
      <c r="DG33" s="607"/>
      <c r="DH33" s="607"/>
      <c r="DI33" s="607"/>
      <c r="DJ33" s="607"/>
      <c r="DK33" s="608"/>
      <c r="DL33" s="594">
        <v>8130802</v>
      </c>
      <c r="DM33" s="607"/>
      <c r="DN33" s="607"/>
      <c r="DO33" s="607"/>
      <c r="DP33" s="607"/>
      <c r="DQ33" s="607"/>
      <c r="DR33" s="607"/>
      <c r="DS33" s="607"/>
      <c r="DT33" s="607"/>
      <c r="DU33" s="607"/>
      <c r="DV33" s="608"/>
      <c r="DW33" s="611">
        <v>43.9</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2743403</v>
      </c>
      <c r="CS34" s="589"/>
      <c r="CT34" s="589"/>
      <c r="CU34" s="589"/>
      <c r="CV34" s="589"/>
      <c r="CW34" s="589"/>
      <c r="CX34" s="589"/>
      <c r="CY34" s="590"/>
      <c r="CZ34" s="591">
        <v>9</v>
      </c>
      <c r="DA34" s="609"/>
      <c r="DB34" s="609"/>
      <c r="DC34" s="610"/>
      <c r="DD34" s="594">
        <v>2386441</v>
      </c>
      <c r="DE34" s="589"/>
      <c r="DF34" s="589"/>
      <c r="DG34" s="589"/>
      <c r="DH34" s="589"/>
      <c r="DI34" s="589"/>
      <c r="DJ34" s="589"/>
      <c r="DK34" s="590"/>
      <c r="DL34" s="594">
        <v>1698922</v>
      </c>
      <c r="DM34" s="589"/>
      <c r="DN34" s="589"/>
      <c r="DO34" s="589"/>
      <c r="DP34" s="589"/>
      <c r="DQ34" s="589"/>
      <c r="DR34" s="589"/>
      <c r="DS34" s="589"/>
      <c r="DT34" s="589"/>
      <c r="DU34" s="589"/>
      <c r="DV34" s="590"/>
      <c r="DW34" s="611">
        <v>9.1999999999999993</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1100000</v>
      </c>
      <c r="S35" s="589"/>
      <c r="T35" s="589"/>
      <c r="U35" s="589"/>
      <c r="V35" s="589"/>
      <c r="W35" s="589"/>
      <c r="X35" s="589"/>
      <c r="Y35" s="590"/>
      <c r="Z35" s="641">
        <v>3.5</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5023234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16980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568090</v>
      </c>
      <c r="CS35" s="607"/>
      <c r="CT35" s="607"/>
      <c r="CU35" s="607"/>
      <c r="CV35" s="607"/>
      <c r="CW35" s="607"/>
      <c r="CX35" s="607"/>
      <c r="CY35" s="608"/>
      <c r="CZ35" s="591">
        <v>1.9</v>
      </c>
      <c r="DA35" s="609"/>
      <c r="DB35" s="609"/>
      <c r="DC35" s="610"/>
      <c r="DD35" s="594">
        <v>469819</v>
      </c>
      <c r="DE35" s="607"/>
      <c r="DF35" s="607"/>
      <c r="DG35" s="607"/>
      <c r="DH35" s="607"/>
      <c r="DI35" s="607"/>
      <c r="DJ35" s="607"/>
      <c r="DK35" s="608"/>
      <c r="DL35" s="594">
        <v>469819</v>
      </c>
      <c r="DM35" s="607"/>
      <c r="DN35" s="607"/>
      <c r="DO35" s="607"/>
      <c r="DP35" s="607"/>
      <c r="DQ35" s="607"/>
      <c r="DR35" s="607"/>
      <c r="DS35" s="607"/>
      <c r="DT35" s="607"/>
      <c r="DU35" s="607"/>
      <c r="DV35" s="608"/>
      <c r="DW35" s="611">
        <v>2.5</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31770505</v>
      </c>
      <c r="S36" s="629"/>
      <c r="T36" s="629"/>
      <c r="U36" s="629"/>
      <c r="V36" s="629"/>
      <c r="W36" s="629"/>
      <c r="X36" s="629"/>
      <c r="Y36" s="632"/>
      <c r="Z36" s="633">
        <v>100</v>
      </c>
      <c r="AA36" s="633"/>
      <c r="AB36" s="633"/>
      <c r="AC36" s="633"/>
      <c r="AD36" s="634">
        <v>17423997</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1393994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-56827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5369087</v>
      </c>
      <c r="CS36" s="589"/>
      <c r="CT36" s="589"/>
      <c r="CU36" s="589"/>
      <c r="CV36" s="589"/>
      <c r="CW36" s="589"/>
      <c r="CX36" s="589"/>
      <c r="CY36" s="590"/>
      <c r="CZ36" s="591">
        <v>17.600000000000001</v>
      </c>
      <c r="DA36" s="609"/>
      <c r="DB36" s="609"/>
      <c r="DC36" s="610"/>
      <c r="DD36" s="594">
        <v>4870067</v>
      </c>
      <c r="DE36" s="589"/>
      <c r="DF36" s="589"/>
      <c r="DG36" s="589"/>
      <c r="DH36" s="589"/>
      <c r="DI36" s="589"/>
      <c r="DJ36" s="589"/>
      <c r="DK36" s="590"/>
      <c r="DL36" s="594">
        <v>4151529</v>
      </c>
      <c r="DM36" s="589"/>
      <c r="DN36" s="589"/>
      <c r="DO36" s="589"/>
      <c r="DP36" s="589"/>
      <c r="DQ36" s="589"/>
      <c r="DR36" s="589"/>
      <c r="DS36" s="589"/>
      <c r="DT36" s="589"/>
      <c r="DU36" s="589"/>
      <c r="DV36" s="590"/>
      <c r="DW36" s="611">
        <v>22.4</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1128564</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10908</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2218490</v>
      </c>
      <c r="CS37" s="607"/>
      <c r="CT37" s="607"/>
      <c r="CU37" s="607"/>
      <c r="CV37" s="607"/>
      <c r="CW37" s="607"/>
      <c r="CX37" s="607"/>
      <c r="CY37" s="608"/>
      <c r="CZ37" s="591">
        <v>7.3</v>
      </c>
      <c r="DA37" s="609"/>
      <c r="DB37" s="609"/>
      <c r="DC37" s="610"/>
      <c r="DD37" s="594">
        <v>2095635</v>
      </c>
      <c r="DE37" s="607"/>
      <c r="DF37" s="607"/>
      <c r="DG37" s="607"/>
      <c r="DH37" s="607"/>
      <c r="DI37" s="607"/>
      <c r="DJ37" s="607"/>
      <c r="DK37" s="608"/>
      <c r="DL37" s="594">
        <v>2095635</v>
      </c>
      <c r="DM37" s="607"/>
      <c r="DN37" s="607"/>
      <c r="DO37" s="607"/>
      <c r="DP37" s="607"/>
      <c r="DQ37" s="607"/>
      <c r="DR37" s="607"/>
      <c r="DS37" s="607"/>
      <c r="DT37" s="607"/>
      <c r="DU37" s="607"/>
      <c r="DV37" s="608"/>
      <c r="DW37" s="611">
        <v>11.3</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200455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18757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2272207</v>
      </c>
      <c r="CS38" s="589"/>
      <c r="CT38" s="589"/>
      <c r="CU38" s="589"/>
      <c r="CV38" s="589"/>
      <c r="CW38" s="589"/>
      <c r="CX38" s="589"/>
      <c r="CY38" s="590"/>
      <c r="CZ38" s="591">
        <v>7.5</v>
      </c>
      <c r="DA38" s="609"/>
      <c r="DB38" s="609"/>
      <c r="DC38" s="610"/>
      <c r="DD38" s="594">
        <v>1914433</v>
      </c>
      <c r="DE38" s="589"/>
      <c r="DF38" s="589"/>
      <c r="DG38" s="589"/>
      <c r="DH38" s="589"/>
      <c r="DI38" s="589"/>
      <c r="DJ38" s="589"/>
      <c r="DK38" s="590"/>
      <c r="DL38" s="594">
        <v>1810532</v>
      </c>
      <c r="DM38" s="589"/>
      <c r="DN38" s="589"/>
      <c r="DO38" s="589"/>
      <c r="DP38" s="589"/>
      <c r="DQ38" s="589"/>
      <c r="DR38" s="589"/>
      <c r="DS38" s="589"/>
      <c r="DT38" s="589"/>
      <c r="DU38" s="589"/>
      <c r="DV38" s="590"/>
      <c r="DW38" s="611">
        <v>9.8000000000000007</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39914</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85</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765378</v>
      </c>
      <c r="CS39" s="607"/>
      <c r="CT39" s="607"/>
      <c r="CU39" s="607"/>
      <c r="CV39" s="607"/>
      <c r="CW39" s="607"/>
      <c r="CX39" s="607"/>
      <c r="CY39" s="608"/>
      <c r="CZ39" s="591">
        <v>2.5</v>
      </c>
      <c r="DA39" s="609"/>
      <c r="DB39" s="609"/>
      <c r="DC39" s="610"/>
      <c r="DD39" s="594">
        <v>755277</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559225</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103</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806178</v>
      </c>
      <c r="CS40" s="589"/>
      <c r="CT40" s="589"/>
      <c r="CU40" s="589"/>
      <c r="CV40" s="589"/>
      <c r="CW40" s="589"/>
      <c r="CX40" s="589"/>
      <c r="CY40" s="590"/>
      <c r="CZ40" s="591">
        <v>2.6</v>
      </c>
      <c r="DA40" s="609"/>
      <c r="DB40" s="609"/>
      <c r="DC40" s="610"/>
      <c r="DD40" s="594">
        <v>590989</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1701082</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252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3916054</v>
      </c>
      <c r="CS42" s="589"/>
      <c r="CT42" s="589"/>
      <c r="CU42" s="589"/>
      <c r="CV42" s="589"/>
      <c r="CW42" s="589"/>
      <c r="CX42" s="589"/>
      <c r="CY42" s="590"/>
      <c r="CZ42" s="591">
        <v>12.9</v>
      </c>
      <c r="DA42" s="592"/>
      <c r="DB42" s="592"/>
      <c r="DC42" s="593"/>
      <c r="DD42" s="594">
        <v>995370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65907</v>
      </c>
      <c r="CS43" s="607"/>
      <c r="CT43" s="607"/>
      <c r="CU43" s="607"/>
      <c r="CV43" s="607"/>
      <c r="CW43" s="607"/>
      <c r="CX43" s="607"/>
      <c r="CY43" s="608"/>
      <c r="CZ43" s="591">
        <v>0.2</v>
      </c>
      <c r="DA43" s="609"/>
      <c r="DB43" s="609"/>
      <c r="DC43" s="610"/>
      <c r="DD43" s="594">
        <v>65295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3831331</v>
      </c>
      <c r="CS44" s="589"/>
      <c r="CT44" s="589"/>
      <c r="CU44" s="589"/>
      <c r="CV44" s="589"/>
      <c r="CW44" s="589"/>
      <c r="CX44" s="589"/>
      <c r="CY44" s="590"/>
      <c r="CZ44" s="591">
        <v>12.6</v>
      </c>
      <c r="DA44" s="592"/>
      <c r="DB44" s="592"/>
      <c r="DC44" s="593"/>
      <c r="DD44" s="594">
        <v>995160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1477937</v>
      </c>
      <c r="CS45" s="607"/>
      <c r="CT45" s="607"/>
      <c r="CU45" s="607"/>
      <c r="CV45" s="607"/>
      <c r="CW45" s="607"/>
      <c r="CX45" s="607"/>
      <c r="CY45" s="608"/>
      <c r="CZ45" s="591">
        <v>4.9000000000000004</v>
      </c>
      <c r="DA45" s="609"/>
      <c r="DB45" s="609"/>
      <c r="DC45" s="610"/>
      <c r="DD45" s="594">
        <v>38305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2280454</v>
      </c>
      <c r="CS46" s="589"/>
      <c r="CT46" s="589"/>
      <c r="CU46" s="589"/>
      <c r="CV46" s="589"/>
      <c r="CW46" s="589"/>
      <c r="CX46" s="589"/>
      <c r="CY46" s="590"/>
      <c r="CZ46" s="591">
        <v>7.5</v>
      </c>
      <c r="DA46" s="592"/>
      <c r="DB46" s="592"/>
      <c r="DC46" s="593"/>
      <c r="DD46" s="594">
        <v>940015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84723</v>
      </c>
      <c r="CS47" s="607"/>
      <c r="CT47" s="607"/>
      <c r="CU47" s="607"/>
      <c r="CV47" s="607"/>
      <c r="CW47" s="607"/>
      <c r="CX47" s="607"/>
      <c r="CY47" s="608"/>
      <c r="CZ47" s="591">
        <v>0.3</v>
      </c>
      <c r="DA47" s="609"/>
      <c r="DB47" s="609"/>
      <c r="DC47" s="610"/>
      <c r="DD47" s="594">
        <v>210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30443246</v>
      </c>
      <c r="CS49" s="573"/>
      <c r="CT49" s="573"/>
      <c r="CU49" s="573"/>
      <c r="CV49" s="573"/>
      <c r="CW49" s="573"/>
      <c r="CX49" s="573"/>
      <c r="CY49" s="574"/>
      <c r="CZ49" s="575">
        <v>100</v>
      </c>
      <c r="DA49" s="576"/>
      <c r="DB49" s="576"/>
      <c r="DC49" s="577"/>
      <c r="DD49" s="578">
        <v>20713920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0"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5" t="s">
        <v>361</v>
      </c>
      <c r="DH5" s="1096"/>
      <c r="DI5" s="1096"/>
      <c r="DJ5" s="1096"/>
      <c r="DK5" s="1097"/>
      <c r="DL5" s="1095" t="s">
        <v>362</v>
      </c>
      <c r="DM5" s="1096"/>
      <c r="DN5" s="1096"/>
      <c r="DO5" s="1096"/>
      <c r="DP5" s="1097"/>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1">
        <v>31802</v>
      </c>
      <c r="R7" s="1102"/>
      <c r="S7" s="1102"/>
      <c r="T7" s="1102"/>
      <c r="U7" s="1102"/>
      <c r="V7" s="1102">
        <v>30475</v>
      </c>
      <c r="W7" s="1102"/>
      <c r="X7" s="1102"/>
      <c r="Y7" s="1102"/>
      <c r="Z7" s="1102"/>
      <c r="AA7" s="1102">
        <v>1327</v>
      </c>
      <c r="AB7" s="1102"/>
      <c r="AC7" s="1102"/>
      <c r="AD7" s="1102"/>
      <c r="AE7" s="1103"/>
      <c r="AF7" s="1104">
        <v>1272</v>
      </c>
      <c r="AG7" s="1105"/>
      <c r="AH7" s="1105"/>
      <c r="AI7" s="1105"/>
      <c r="AJ7" s="1106"/>
      <c r="AK7" s="1088">
        <v>955474</v>
      </c>
      <c r="AL7" s="1089"/>
      <c r="AM7" s="1089"/>
      <c r="AN7" s="1089"/>
      <c r="AO7" s="1089"/>
      <c r="AP7" s="1089">
        <v>31747</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t="s">
        <v>550</v>
      </c>
      <c r="BS7" s="1092" t="s">
        <v>546</v>
      </c>
      <c r="BT7" s="1093"/>
      <c r="BU7" s="1093"/>
      <c r="BV7" s="1093"/>
      <c r="BW7" s="1093"/>
      <c r="BX7" s="1093"/>
      <c r="BY7" s="1093"/>
      <c r="BZ7" s="1093"/>
      <c r="CA7" s="1093"/>
      <c r="CB7" s="1093"/>
      <c r="CC7" s="1093"/>
      <c r="CD7" s="1093"/>
      <c r="CE7" s="1093"/>
      <c r="CF7" s="1093"/>
      <c r="CG7" s="1094"/>
      <c r="CH7" s="1085">
        <v>0</v>
      </c>
      <c r="CI7" s="1086"/>
      <c r="CJ7" s="1086"/>
      <c r="CK7" s="1086"/>
      <c r="CL7" s="1087"/>
      <c r="CM7" s="1085">
        <v>31</v>
      </c>
      <c r="CN7" s="1086"/>
      <c r="CO7" s="1086"/>
      <c r="CP7" s="1086"/>
      <c r="CQ7" s="1087"/>
      <c r="CR7" s="1085">
        <v>5</v>
      </c>
      <c r="CS7" s="1086"/>
      <c r="CT7" s="1086"/>
      <c r="CU7" s="1086"/>
      <c r="CV7" s="1087"/>
      <c r="CW7" s="1085">
        <v>0</v>
      </c>
      <c r="CX7" s="1086"/>
      <c r="CY7" s="1086"/>
      <c r="CZ7" s="1086"/>
      <c r="DA7" s="1087"/>
      <c r="DB7" s="1085">
        <v>0</v>
      </c>
      <c r="DC7" s="1086"/>
      <c r="DD7" s="1086"/>
      <c r="DE7" s="1086"/>
      <c r="DF7" s="1087"/>
      <c r="DG7" s="1085">
        <v>0</v>
      </c>
      <c r="DH7" s="1086"/>
      <c r="DI7" s="1086"/>
      <c r="DJ7" s="1086"/>
      <c r="DK7" s="1087"/>
      <c r="DL7" s="1085">
        <v>0</v>
      </c>
      <c r="DM7" s="1086"/>
      <c r="DN7" s="1086"/>
      <c r="DO7" s="1086"/>
      <c r="DP7" s="1087"/>
      <c r="DQ7" s="1085">
        <v>0</v>
      </c>
      <c r="DR7" s="1086"/>
      <c r="DS7" s="1086"/>
      <c r="DT7" s="1086"/>
      <c r="DU7" s="1087"/>
      <c r="DV7" s="1112"/>
      <c r="DW7" s="1113"/>
      <c r="DX7" s="1113"/>
      <c r="DY7" s="1113"/>
      <c r="DZ7" s="1114"/>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547</v>
      </c>
      <c r="BT8" s="1011"/>
      <c r="BU8" s="1011"/>
      <c r="BV8" s="1011"/>
      <c r="BW8" s="1011"/>
      <c r="BX8" s="1011"/>
      <c r="BY8" s="1011"/>
      <c r="BZ8" s="1011"/>
      <c r="CA8" s="1011"/>
      <c r="CB8" s="1011"/>
      <c r="CC8" s="1011"/>
      <c r="CD8" s="1011"/>
      <c r="CE8" s="1011"/>
      <c r="CF8" s="1011"/>
      <c r="CG8" s="1012"/>
      <c r="CH8" s="985">
        <v>-8</v>
      </c>
      <c r="CI8" s="986"/>
      <c r="CJ8" s="986"/>
      <c r="CK8" s="986"/>
      <c r="CL8" s="987"/>
      <c r="CM8" s="985">
        <v>1</v>
      </c>
      <c r="CN8" s="986"/>
      <c r="CO8" s="986"/>
      <c r="CP8" s="986"/>
      <c r="CQ8" s="987"/>
      <c r="CR8" s="985">
        <v>10</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548</v>
      </c>
      <c r="BT9" s="1011"/>
      <c r="BU9" s="1011"/>
      <c r="BV9" s="1011"/>
      <c r="BW9" s="1011"/>
      <c r="BX9" s="1011"/>
      <c r="BY9" s="1011"/>
      <c r="BZ9" s="1011"/>
      <c r="CA9" s="1011"/>
      <c r="CB9" s="1011"/>
      <c r="CC9" s="1011"/>
      <c r="CD9" s="1011"/>
      <c r="CE9" s="1011"/>
      <c r="CF9" s="1011"/>
      <c r="CG9" s="1012"/>
      <c r="CH9" s="985">
        <v>-6</v>
      </c>
      <c r="CI9" s="986"/>
      <c r="CJ9" s="986"/>
      <c r="CK9" s="986"/>
      <c r="CL9" s="987"/>
      <c r="CM9" s="985">
        <v>27</v>
      </c>
      <c r="CN9" s="986"/>
      <c r="CO9" s="986"/>
      <c r="CP9" s="986"/>
      <c r="CQ9" s="987"/>
      <c r="CR9" s="985">
        <v>10</v>
      </c>
      <c r="CS9" s="986"/>
      <c r="CT9" s="986"/>
      <c r="CU9" s="986"/>
      <c r="CV9" s="987"/>
      <c r="CW9" s="985">
        <v>2</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t="s">
        <v>549</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20</v>
      </c>
      <c r="CN10" s="986"/>
      <c r="CO10" s="986"/>
      <c r="CP10" s="986"/>
      <c r="CQ10" s="987"/>
      <c r="CR10" s="985">
        <v>15</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31770</v>
      </c>
      <c r="R23" s="1062"/>
      <c r="S23" s="1062"/>
      <c r="T23" s="1062"/>
      <c r="U23" s="1065"/>
      <c r="V23" s="1066">
        <v>30443</v>
      </c>
      <c r="W23" s="1062"/>
      <c r="X23" s="1062"/>
      <c r="Y23" s="1062"/>
      <c r="Z23" s="1065"/>
      <c r="AA23" s="1066">
        <v>1327</v>
      </c>
      <c r="AB23" s="1062"/>
      <c r="AC23" s="1062"/>
      <c r="AD23" s="1062"/>
      <c r="AE23" s="1063"/>
      <c r="AF23" s="1067">
        <v>1272</v>
      </c>
      <c r="AG23" s="1068"/>
      <c r="AH23" s="1068"/>
      <c r="AI23" s="1068"/>
      <c r="AJ23" s="1069"/>
      <c r="AK23" s="1070"/>
      <c r="AL23" s="1071"/>
      <c r="AM23" s="1071"/>
      <c r="AN23" s="1071"/>
      <c r="AO23" s="1071"/>
      <c r="AP23" s="1068">
        <v>31747</v>
      </c>
      <c r="AQ23" s="1068"/>
      <c r="AR23" s="1068"/>
      <c r="AS23" s="1068"/>
      <c r="AT23" s="1068"/>
      <c r="AU23" s="1072"/>
      <c r="AV23" s="1072"/>
      <c r="AW23" s="1072"/>
      <c r="AX23" s="1072"/>
      <c r="AY23" s="1073"/>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7456</v>
      </c>
      <c r="R28" s="1050"/>
      <c r="S28" s="1050"/>
      <c r="T28" s="1050"/>
      <c r="U28" s="1050"/>
      <c r="V28" s="1050">
        <v>7439</v>
      </c>
      <c r="W28" s="1050"/>
      <c r="X28" s="1050"/>
      <c r="Y28" s="1050"/>
      <c r="Z28" s="1050"/>
      <c r="AA28" s="1050">
        <v>17</v>
      </c>
      <c r="AB28" s="1050"/>
      <c r="AC28" s="1050"/>
      <c r="AD28" s="1050"/>
      <c r="AE28" s="1051"/>
      <c r="AF28" s="1052">
        <v>17</v>
      </c>
      <c r="AG28" s="1050"/>
      <c r="AH28" s="1050"/>
      <c r="AI28" s="1050"/>
      <c r="AJ28" s="1053"/>
      <c r="AK28" s="1054">
        <v>761</v>
      </c>
      <c r="AL28" s="1042"/>
      <c r="AM28" s="1042"/>
      <c r="AN28" s="1042"/>
      <c r="AO28" s="1042"/>
      <c r="AP28" s="1042">
        <v>0</v>
      </c>
      <c r="AQ28" s="1042"/>
      <c r="AR28" s="1042"/>
      <c r="AS28" s="1042"/>
      <c r="AT28" s="1042"/>
      <c r="AU28" s="1042">
        <v>0</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6550</v>
      </c>
      <c r="R29" s="1040"/>
      <c r="S29" s="1040"/>
      <c r="T29" s="1040"/>
      <c r="U29" s="1040"/>
      <c r="V29" s="1040">
        <v>6289</v>
      </c>
      <c r="W29" s="1040"/>
      <c r="X29" s="1040"/>
      <c r="Y29" s="1040"/>
      <c r="Z29" s="1040"/>
      <c r="AA29" s="1040">
        <v>262</v>
      </c>
      <c r="AB29" s="1040"/>
      <c r="AC29" s="1040"/>
      <c r="AD29" s="1040"/>
      <c r="AE29" s="1041"/>
      <c r="AF29" s="1015">
        <v>262</v>
      </c>
      <c r="AG29" s="1016"/>
      <c r="AH29" s="1016"/>
      <c r="AI29" s="1016"/>
      <c r="AJ29" s="1017"/>
      <c r="AK29" s="976">
        <v>1215</v>
      </c>
      <c r="AL29" s="967"/>
      <c r="AM29" s="967"/>
      <c r="AN29" s="967"/>
      <c r="AO29" s="967"/>
      <c r="AP29" s="967">
        <v>0</v>
      </c>
      <c r="AQ29" s="967"/>
      <c r="AR29" s="967"/>
      <c r="AS29" s="967"/>
      <c r="AT29" s="967"/>
      <c r="AU29" s="967">
        <v>0</v>
      </c>
      <c r="AV29" s="967"/>
      <c r="AW29" s="967"/>
      <c r="AX29" s="967"/>
      <c r="AY29" s="967"/>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568</v>
      </c>
      <c r="R30" s="1040"/>
      <c r="S30" s="1040"/>
      <c r="T30" s="1040"/>
      <c r="U30" s="1040"/>
      <c r="V30" s="1040">
        <v>555</v>
      </c>
      <c r="W30" s="1040"/>
      <c r="X30" s="1040"/>
      <c r="Y30" s="1040"/>
      <c r="Z30" s="1040"/>
      <c r="AA30" s="1040">
        <v>13</v>
      </c>
      <c r="AB30" s="1040"/>
      <c r="AC30" s="1040"/>
      <c r="AD30" s="1040"/>
      <c r="AE30" s="1041"/>
      <c r="AF30" s="1015">
        <v>13</v>
      </c>
      <c r="AG30" s="1016"/>
      <c r="AH30" s="1016"/>
      <c r="AI30" s="1016"/>
      <c r="AJ30" s="1017"/>
      <c r="AK30" s="976">
        <v>183</v>
      </c>
      <c r="AL30" s="967"/>
      <c r="AM30" s="967"/>
      <c r="AN30" s="967"/>
      <c r="AO30" s="967"/>
      <c r="AP30" s="967">
        <v>0</v>
      </c>
      <c r="AQ30" s="967"/>
      <c r="AR30" s="967"/>
      <c r="AS30" s="967"/>
      <c r="AT30" s="967"/>
      <c r="AU30" s="967">
        <v>0</v>
      </c>
      <c r="AV30" s="967"/>
      <c r="AW30" s="967"/>
      <c r="AX30" s="967"/>
      <c r="AY30" s="967"/>
      <c r="AZ30" s="1038" t="s">
        <v>534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1614</v>
      </c>
      <c r="R31" s="1040"/>
      <c r="S31" s="1040"/>
      <c r="T31" s="1040"/>
      <c r="U31" s="1040"/>
      <c r="V31" s="1040">
        <v>1598</v>
      </c>
      <c r="W31" s="1040"/>
      <c r="X31" s="1040"/>
      <c r="Y31" s="1040"/>
      <c r="Z31" s="1040"/>
      <c r="AA31" s="1040">
        <f>Q31-V31</f>
        <v>16</v>
      </c>
      <c r="AB31" s="1040"/>
      <c r="AC31" s="1040"/>
      <c r="AD31" s="1040"/>
      <c r="AE31" s="1041"/>
      <c r="AF31" s="1015">
        <v>2049</v>
      </c>
      <c r="AG31" s="1016"/>
      <c r="AH31" s="1016"/>
      <c r="AI31" s="1016"/>
      <c r="AJ31" s="1017"/>
      <c r="AK31" s="976">
        <v>200</v>
      </c>
      <c r="AL31" s="967"/>
      <c r="AM31" s="967"/>
      <c r="AN31" s="967"/>
      <c r="AO31" s="967"/>
      <c r="AP31" s="967">
        <v>9673</v>
      </c>
      <c r="AQ31" s="967"/>
      <c r="AR31" s="967"/>
      <c r="AS31" s="967"/>
      <c r="AT31" s="967"/>
      <c r="AU31" s="967">
        <v>725</v>
      </c>
      <c r="AV31" s="967"/>
      <c r="AW31" s="967"/>
      <c r="AX31" s="967"/>
      <c r="AY31" s="967"/>
      <c r="AZ31" s="1038" t="s">
        <v>534</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2478</v>
      </c>
      <c r="R32" s="1040"/>
      <c r="S32" s="1040"/>
      <c r="T32" s="1040"/>
      <c r="U32" s="1040"/>
      <c r="V32" s="1040">
        <v>2658</v>
      </c>
      <c r="W32" s="1040"/>
      <c r="X32" s="1040"/>
      <c r="Y32" s="1040"/>
      <c r="Z32" s="1040"/>
      <c r="AA32" s="1040">
        <f>Q32-V32</f>
        <v>-180</v>
      </c>
      <c r="AB32" s="1040"/>
      <c r="AC32" s="1040"/>
      <c r="AD32" s="1040"/>
      <c r="AE32" s="1041"/>
      <c r="AF32" s="1015">
        <v>67</v>
      </c>
      <c r="AG32" s="1016"/>
      <c r="AH32" s="1016"/>
      <c r="AI32" s="1016"/>
      <c r="AJ32" s="1017"/>
      <c r="AK32" s="976">
        <v>1129</v>
      </c>
      <c r="AL32" s="967"/>
      <c r="AM32" s="967"/>
      <c r="AN32" s="967"/>
      <c r="AO32" s="967"/>
      <c r="AP32" s="967">
        <v>22186</v>
      </c>
      <c r="AQ32" s="967"/>
      <c r="AR32" s="967"/>
      <c r="AS32" s="967"/>
      <c r="AT32" s="967"/>
      <c r="AU32" s="967">
        <v>14798</v>
      </c>
      <c r="AV32" s="967"/>
      <c r="AW32" s="967"/>
      <c r="AX32" s="967"/>
      <c r="AY32" s="967"/>
      <c r="AZ32" s="1038" t="s">
        <v>534</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9196</v>
      </c>
      <c r="R33" s="1040"/>
      <c r="S33" s="1040"/>
      <c r="T33" s="1040"/>
      <c r="U33" s="1040"/>
      <c r="V33" s="1040">
        <v>11716</v>
      </c>
      <c r="W33" s="1040"/>
      <c r="X33" s="1040"/>
      <c r="Y33" s="1040"/>
      <c r="Z33" s="1040"/>
      <c r="AA33" s="1040">
        <f>Q33-V33</f>
        <v>-2520</v>
      </c>
      <c r="AB33" s="1040"/>
      <c r="AC33" s="1040"/>
      <c r="AD33" s="1040"/>
      <c r="AE33" s="1041"/>
      <c r="AF33" s="1015">
        <v>223</v>
      </c>
      <c r="AG33" s="1016"/>
      <c r="AH33" s="1016"/>
      <c r="AI33" s="1016"/>
      <c r="AJ33" s="1017"/>
      <c r="AK33" s="976">
        <v>1394</v>
      </c>
      <c r="AL33" s="967"/>
      <c r="AM33" s="967"/>
      <c r="AN33" s="967"/>
      <c r="AO33" s="967"/>
      <c r="AP33" s="967">
        <v>14248</v>
      </c>
      <c r="AQ33" s="967"/>
      <c r="AR33" s="967"/>
      <c r="AS33" s="967"/>
      <c r="AT33" s="967"/>
      <c r="AU33" s="967">
        <v>7160</v>
      </c>
      <c r="AV33" s="967"/>
      <c r="AW33" s="967"/>
      <c r="AX33" s="967"/>
      <c r="AY33" s="967"/>
      <c r="AZ33" s="1038" t="s">
        <v>534</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25</v>
      </c>
      <c r="R34" s="1040"/>
      <c r="S34" s="1040"/>
      <c r="T34" s="1040"/>
      <c r="U34" s="1040"/>
      <c r="V34" s="1040">
        <v>23</v>
      </c>
      <c r="W34" s="1040"/>
      <c r="X34" s="1040"/>
      <c r="Y34" s="1040"/>
      <c r="Z34" s="1040"/>
      <c r="AA34" s="1040">
        <f>Q34-V34</f>
        <v>2</v>
      </c>
      <c r="AB34" s="1040"/>
      <c r="AC34" s="1040"/>
      <c r="AD34" s="1040"/>
      <c r="AE34" s="1041"/>
      <c r="AF34" s="1015">
        <v>2</v>
      </c>
      <c r="AG34" s="1016"/>
      <c r="AH34" s="1016"/>
      <c r="AI34" s="1016"/>
      <c r="AJ34" s="1017"/>
      <c r="AK34" s="976">
        <v>0</v>
      </c>
      <c r="AL34" s="967"/>
      <c r="AM34" s="967"/>
      <c r="AN34" s="967"/>
      <c r="AO34" s="967"/>
      <c r="AP34" s="967">
        <v>0</v>
      </c>
      <c r="AQ34" s="967"/>
      <c r="AR34" s="967"/>
      <c r="AS34" s="967"/>
      <c r="AT34" s="967"/>
      <c r="AU34" s="967">
        <v>0</v>
      </c>
      <c r="AV34" s="967"/>
      <c r="AW34" s="967"/>
      <c r="AX34" s="967"/>
      <c r="AY34" s="967"/>
      <c r="AZ34" s="1038" t="s">
        <v>534</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387</v>
      </c>
      <c r="C35" s="1034"/>
      <c r="D35" s="1034"/>
      <c r="E35" s="1034"/>
      <c r="F35" s="1034"/>
      <c r="G35" s="1034"/>
      <c r="H35" s="1034"/>
      <c r="I35" s="1034"/>
      <c r="J35" s="1034"/>
      <c r="K35" s="1034"/>
      <c r="L35" s="1034"/>
      <c r="M35" s="1034"/>
      <c r="N35" s="1034"/>
      <c r="O35" s="1034"/>
      <c r="P35" s="1035"/>
      <c r="Q35" s="1039">
        <v>49</v>
      </c>
      <c r="R35" s="1040"/>
      <c r="S35" s="1040"/>
      <c r="T35" s="1040"/>
      <c r="U35" s="1040"/>
      <c r="V35" s="1040">
        <v>38</v>
      </c>
      <c r="W35" s="1040"/>
      <c r="X35" s="1040"/>
      <c r="Y35" s="1040"/>
      <c r="Z35" s="1040"/>
      <c r="AA35" s="1040">
        <f>Q35-V35</f>
        <v>11</v>
      </c>
      <c r="AB35" s="1040"/>
      <c r="AC35" s="1040"/>
      <c r="AD35" s="1040"/>
      <c r="AE35" s="1041"/>
      <c r="AF35" s="1015">
        <v>11</v>
      </c>
      <c r="AG35" s="1016"/>
      <c r="AH35" s="1016"/>
      <c r="AI35" s="1016"/>
      <c r="AJ35" s="1017"/>
      <c r="AK35" s="976">
        <v>4</v>
      </c>
      <c r="AL35" s="967"/>
      <c r="AM35" s="967"/>
      <c r="AN35" s="967"/>
      <c r="AO35" s="967"/>
      <c r="AP35" s="967">
        <v>40</v>
      </c>
      <c r="AQ35" s="967"/>
      <c r="AR35" s="967"/>
      <c r="AS35" s="967"/>
      <c r="AT35" s="967"/>
      <c r="AU35" s="967">
        <v>20</v>
      </c>
      <c r="AV35" s="967"/>
      <c r="AW35" s="967"/>
      <c r="AX35" s="967"/>
      <c r="AY35" s="967"/>
      <c r="AZ35" s="1038" t="s">
        <v>534</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2645</v>
      </c>
      <c r="AG63" s="955"/>
      <c r="AH63" s="955"/>
      <c r="AI63" s="955"/>
      <c r="AJ63" s="1026"/>
      <c r="AK63" s="1027"/>
      <c r="AL63" s="959"/>
      <c r="AM63" s="959"/>
      <c r="AN63" s="959"/>
      <c r="AO63" s="959"/>
      <c r="AP63" s="955">
        <v>46147</v>
      </c>
      <c r="AQ63" s="955"/>
      <c r="AR63" s="955"/>
      <c r="AS63" s="955"/>
      <c r="AT63" s="955"/>
      <c r="AU63" s="955">
        <v>22703</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3783</v>
      </c>
      <c r="R68" s="978"/>
      <c r="S68" s="978"/>
      <c r="T68" s="978"/>
      <c r="U68" s="978"/>
      <c r="V68" s="978">
        <v>3682</v>
      </c>
      <c r="W68" s="978"/>
      <c r="X68" s="978"/>
      <c r="Y68" s="978"/>
      <c r="Z68" s="978"/>
      <c r="AA68" s="978">
        <v>101</v>
      </c>
      <c r="AB68" s="978"/>
      <c r="AC68" s="978"/>
      <c r="AD68" s="978"/>
      <c r="AE68" s="978"/>
      <c r="AF68" s="978">
        <v>101</v>
      </c>
      <c r="AG68" s="978"/>
      <c r="AH68" s="978"/>
      <c r="AI68" s="978"/>
      <c r="AJ68" s="978"/>
      <c r="AK68" s="978">
        <v>34</v>
      </c>
      <c r="AL68" s="978"/>
      <c r="AM68" s="978"/>
      <c r="AN68" s="978"/>
      <c r="AO68" s="978"/>
      <c r="AP68" s="978">
        <v>664</v>
      </c>
      <c r="AQ68" s="978"/>
      <c r="AR68" s="978"/>
      <c r="AS68" s="978"/>
      <c r="AT68" s="978"/>
      <c r="AU68" s="978">
        <v>351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382</v>
      </c>
      <c r="R69" s="967"/>
      <c r="S69" s="967"/>
      <c r="T69" s="967"/>
      <c r="U69" s="967"/>
      <c r="V69" s="967">
        <v>369</v>
      </c>
      <c r="W69" s="967"/>
      <c r="X69" s="967"/>
      <c r="Y69" s="967"/>
      <c r="Z69" s="967"/>
      <c r="AA69" s="967">
        <v>13</v>
      </c>
      <c r="AB69" s="967"/>
      <c r="AC69" s="967"/>
      <c r="AD69" s="967"/>
      <c r="AE69" s="967"/>
      <c r="AF69" s="967">
        <v>13</v>
      </c>
      <c r="AG69" s="967"/>
      <c r="AH69" s="967"/>
      <c r="AI69" s="967"/>
      <c r="AJ69" s="967"/>
      <c r="AK69" s="967">
        <v>21</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586</v>
      </c>
      <c r="R70" s="967"/>
      <c r="S70" s="967"/>
      <c r="T70" s="967"/>
      <c r="U70" s="967"/>
      <c r="V70" s="967">
        <v>536</v>
      </c>
      <c r="W70" s="967"/>
      <c r="X70" s="967"/>
      <c r="Y70" s="967"/>
      <c r="Z70" s="967"/>
      <c r="AA70" s="967">
        <v>50</v>
      </c>
      <c r="AB70" s="967"/>
      <c r="AC70" s="967"/>
      <c r="AD70" s="967"/>
      <c r="AE70" s="967"/>
      <c r="AF70" s="967">
        <v>955</v>
      </c>
      <c r="AG70" s="967"/>
      <c r="AH70" s="967"/>
      <c r="AI70" s="967"/>
      <c r="AJ70" s="967"/>
      <c r="AK70" s="967">
        <v>46</v>
      </c>
      <c r="AL70" s="967"/>
      <c r="AM70" s="967"/>
      <c r="AN70" s="967"/>
      <c r="AO70" s="967"/>
      <c r="AP70" s="967">
        <v>181</v>
      </c>
      <c r="AQ70" s="967"/>
      <c r="AR70" s="967"/>
      <c r="AS70" s="967"/>
      <c r="AT70" s="967"/>
      <c r="AU70" s="967">
        <v>0</v>
      </c>
      <c r="AV70" s="967"/>
      <c r="AW70" s="967"/>
      <c r="AX70" s="967"/>
      <c r="AY70" s="967"/>
      <c r="AZ70" s="968" t="s">
        <v>545</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1020</v>
      </c>
      <c r="R71" s="967"/>
      <c r="S71" s="967"/>
      <c r="T71" s="967"/>
      <c r="U71" s="967"/>
      <c r="V71" s="967">
        <v>989</v>
      </c>
      <c r="W71" s="967"/>
      <c r="X71" s="967"/>
      <c r="Y71" s="967"/>
      <c r="Z71" s="967"/>
      <c r="AA71" s="967">
        <v>30</v>
      </c>
      <c r="AB71" s="967"/>
      <c r="AC71" s="967"/>
      <c r="AD71" s="967"/>
      <c r="AE71" s="967"/>
      <c r="AF71" s="967">
        <v>30</v>
      </c>
      <c r="AG71" s="967"/>
      <c r="AH71" s="967"/>
      <c r="AI71" s="967"/>
      <c r="AJ71" s="967"/>
      <c r="AK71" s="967">
        <v>46</v>
      </c>
      <c r="AL71" s="967"/>
      <c r="AM71" s="967"/>
      <c r="AN71" s="967"/>
      <c r="AO71" s="967"/>
      <c r="AP71" s="967">
        <v>5</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454</v>
      </c>
      <c r="R72" s="967"/>
      <c r="S72" s="967"/>
      <c r="T72" s="967"/>
      <c r="U72" s="967"/>
      <c r="V72" s="967">
        <v>422</v>
      </c>
      <c r="W72" s="967"/>
      <c r="X72" s="967"/>
      <c r="Y72" s="967"/>
      <c r="Z72" s="967"/>
      <c r="AA72" s="967">
        <v>32</v>
      </c>
      <c r="AB72" s="967"/>
      <c r="AC72" s="967"/>
      <c r="AD72" s="967"/>
      <c r="AE72" s="967"/>
      <c r="AF72" s="967">
        <v>32</v>
      </c>
      <c r="AG72" s="967"/>
      <c r="AH72" s="967"/>
      <c r="AI72" s="967"/>
      <c r="AJ72" s="967"/>
      <c r="AK72" s="967">
        <v>10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159130</v>
      </c>
      <c r="R73" s="967"/>
      <c r="S73" s="967"/>
      <c r="T73" s="967"/>
      <c r="U73" s="967"/>
      <c r="V73" s="967">
        <v>153912</v>
      </c>
      <c r="W73" s="967"/>
      <c r="X73" s="967"/>
      <c r="Y73" s="967"/>
      <c r="Z73" s="967"/>
      <c r="AA73" s="967">
        <v>5218</v>
      </c>
      <c r="AB73" s="967"/>
      <c r="AC73" s="967"/>
      <c r="AD73" s="967"/>
      <c r="AE73" s="967"/>
      <c r="AF73" s="967">
        <v>5216</v>
      </c>
      <c r="AG73" s="967"/>
      <c r="AH73" s="967"/>
      <c r="AI73" s="967"/>
      <c r="AJ73" s="967"/>
      <c r="AK73" s="967">
        <v>3424</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541</v>
      </c>
      <c r="C74" s="971"/>
      <c r="D74" s="971"/>
      <c r="E74" s="971"/>
      <c r="F74" s="971"/>
      <c r="G74" s="971"/>
      <c r="H74" s="971"/>
      <c r="I74" s="971"/>
      <c r="J74" s="971"/>
      <c r="K74" s="971"/>
      <c r="L74" s="971"/>
      <c r="M74" s="971"/>
      <c r="N74" s="971"/>
      <c r="O74" s="971"/>
      <c r="P74" s="972"/>
      <c r="Q74" s="973">
        <v>12664</v>
      </c>
      <c r="R74" s="967"/>
      <c r="S74" s="967"/>
      <c r="T74" s="967"/>
      <c r="U74" s="967"/>
      <c r="V74" s="967">
        <v>11120</v>
      </c>
      <c r="W74" s="967"/>
      <c r="X74" s="967"/>
      <c r="Y74" s="967"/>
      <c r="Z74" s="967"/>
      <c r="AA74" s="967">
        <v>1544</v>
      </c>
      <c r="AB74" s="967"/>
      <c r="AC74" s="967"/>
      <c r="AD74" s="967"/>
      <c r="AE74" s="967"/>
      <c r="AF74" s="967">
        <v>1544</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892</v>
      </c>
      <c r="R75" s="975"/>
      <c r="S75" s="975"/>
      <c r="T75" s="975"/>
      <c r="U75" s="976"/>
      <c r="V75" s="977">
        <v>845</v>
      </c>
      <c r="W75" s="975"/>
      <c r="X75" s="975"/>
      <c r="Y75" s="975"/>
      <c r="Z75" s="976"/>
      <c r="AA75" s="977">
        <v>47</v>
      </c>
      <c r="AB75" s="975"/>
      <c r="AC75" s="975"/>
      <c r="AD75" s="975"/>
      <c r="AE75" s="976"/>
      <c r="AF75" s="977">
        <v>47</v>
      </c>
      <c r="AG75" s="975"/>
      <c r="AH75" s="975"/>
      <c r="AI75" s="975"/>
      <c r="AJ75" s="976"/>
      <c r="AK75" s="977">
        <v>4</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543</v>
      </c>
      <c r="C76" s="971"/>
      <c r="D76" s="971"/>
      <c r="E76" s="971"/>
      <c r="F76" s="971"/>
      <c r="G76" s="971"/>
      <c r="H76" s="971"/>
      <c r="I76" s="971"/>
      <c r="J76" s="971"/>
      <c r="K76" s="971"/>
      <c r="L76" s="971"/>
      <c r="M76" s="971"/>
      <c r="N76" s="971"/>
      <c r="O76" s="971"/>
      <c r="P76" s="972"/>
      <c r="Q76" s="974">
        <v>187</v>
      </c>
      <c r="R76" s="975"/>
      <c r="S76" s="975"/>
      <c r="T76" s="975"/>
      <c r="U76" s="976"/>
      <c r="V76" s="977">
        <v>181</v>
      </c>
      <c r="W76" s="975"/>
      <c r="X76" s="975"/>
      <c r="Y76" s="975"/>
      <c r="Z76" s="976"/>
      <c r="AA76" s="977">
        <v>6</v>
      </c>
      <c r="AB76" s="975"/>
      <c r="AC76" s="975"/>
      <c r="AD76" s="975"/>
      <c r="AE76" s="976"/>
      <c r="AF76" s="977">
        <v>6</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544</v>
      </c>
      <c r="C77" s="971"/>
      <c r="D77" s="971"/>
      <c r="E77" s="971"/>
      <c r="F77" s="971"/>
      <c r="G77" s="971"/>
      <c r="H77" s="971"/>
      <c r="I77" s="971"/>
      <c r="J77" s="971"/>
      <c r="K77" s="971"/>
      <c r="L77" s="971"/>
      <c r="M77" s="971"/>
      <c r="N77" s="971"/>
      <c r="O77" s="971"/>
      <c r="P77" s="972"/>
      <c r="Q77" s="974">
        <v>7</v>
      </c>
      <c r="R77" s="975"/>
      <c r="S77" s="975"/>
      <c r="T77" s="975"/>
      <c r="U77" s="976"/>
      <c r="V77" s="977">
        <v>5</v>
      </c>
      <c r="W77" s="975"/>
      <c r="X77" s="975"/>
      <c r="Y77" s="975"/>
      <c r="Z77" s="976"/>
      <c r="AA77" s="977">
        <v>2</v>
      </c>
      <c r="AB77" s="975"/>
      <c r="AC77" s="975"/>
      <c r="AD77" s="975"/>
      <c r="AE77" s="976"/>
      <c r="AF77" s="977">
        <v>2</v>
      </c>
      <c r="AG77" s="975"/>
      <c r="AH77" s="975"/>
      <c r="AI77" s="975"/>
      <c r="AJ77" s="976"/>
      <c r="AK77" s="977">
        <v>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7946</v>
      </c>
      <c r="AG88" s="955"/>
      <c r="AH88" s="955"/>
      <c r="AI88" s="955"/>
      <c r="AJ88" s="955"/>
      <c r="AK88" s="959"/>
      <c r="AL88" s="959"/>
      <c r="AM88" s="959"/>
      <c r="AN88" s="959"/>
      <c r="AO88" s="959"/>
      <c r="AP88" s="955">
        <v>850</v>
      </c>
      <c r="AQ88" s="955"/>
      <c r="AR88" s="955"/>
      <c r="AS88" s="955"/>
      <c r="AT88" s="955"/>
      <c r="AU88" s="955">
        <v>351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40</v>
      </c>
      <c r="CS102" s="947"/>
      <c r="CT102" s="947"/>
      <c r="CU102" s="947"/>
      <c r="CV102" s="948"/>
      <c r="CW102" s="946">
        <v>2</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3758874</v>
      </c>
      <c r="AB110" s="873"/>
      <c r="AC110" s="873"/>
      <c r="AD110" s="873"/>
      <c r="AE110" s="874"/>
      <c r="AF110" s="875">
        <v>3765024</v>
      </c>
      <c r="AG110" s="873"/>
      <c r="AH110" s="873"/>
      <c r="AI110" s="873"/>
      <c r="AJ110" s="874"/>
      <c r="AK110" s="875">
        <v>3761988</v>
      </c>
      <c r="AL110" s="873"/>
      <c r="AM110" s="873"/>
      <c r="AN110" s="873"/>
      <c r="AO110" s="874"/>
      <c r="AP110" s="876">
        <v>25</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32910287</v>
      </c>
      <c r="BR110" s="800"/>
      <c r="BS110" s="800"/>
      <c r="BT110" s="800"/>
      <c r="BU110" s="800"/>
      <c r="BV110" s="800">
        <v>32088326</v>
      </c>
      <c r="BW110" s="800"/>
      <c r="BX110" s="800"/>
      <c r="BY110" s="800"/>
      <c r="BZ110" s="800"/>
      <c r="CA110" s="800">
        <v>31746891</v>
      </c>
      <c r="CB110" s="800"/>
      <c r="CC110" s="800"/>
      <c r="CD110" s="800"/>
      <c r="CE110" s="800"/>
      <c r="CF110" s="861">
        <v>211</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21816</v>
      </c>
      <c r="BR111" s="771"/>
      <c r="BS111" s="771"/>
      <c r="BT111" s="771"/>
      <c r="BU111" s="771"/>
      <c r="BV111" s="771">
        <v>11355</v>
      </c>
      <c r="BW111" s="771"/>
      <c r="BX111" s="771"/>
      <c r="BY111" s="771"/>
      <c r="BZ111" s="771"/>
      <c r="CA111" s="771">
        <v>3341</v>
      </c>
      <c r="CB111" s="771"/>
      <c r="CC111" s="771"/>
      <c r="CD111" s="771"/>
      <c r="CE111" s="771"/>
      <c r="CF111" s="848">
        <v>0</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24388558</v>
      </c>
      <c r="BR112" s="771"/>
      <c r="BS112" s="771"/>
      <c r="BT112" s="771"/>
      <c r="BU112" s="771"/>
      <c r="BV112" s="771">
        <v>23496324</v>
      </c>
      <c r="BW112" s="771"/>
      <c r="BX112" s="771"/>
      <c r="BY112" s="771"/>
      <c r="BZ112" s="771"/>
      <c r="CA112" s="771">
        <v>22703474</v>
      </c>
      <c r="CB112" s="771"/>
      <c r="CC112" s="771"/>
      <c r="CD112" s="771"/>
      <c r="CE112" s="771"/>
      <c r="CF112" s="848">
        <v>150.9</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1787734</v>
      </c>
      <c r="AB113" s="909"/>
      <c r="AC113" s="909"/>
      <c r="AD113" s="909"/>
      <c r="AE113" s="910"/>
      <c r="AF113" s="911">
        <v>1682157</v>
      </c>
      <c r="AG113" s="909"/>
      <c r="AH113" s="909"/>
      <c r="AI113" s="909"/>
      <c r="AJ113" s="910"/>
      <c r="AK113" s="911">
        <v>1619147</v>
      </c>
      <c r="AL113" s="909"/>
      <c r="AM113" s="909"/>
      <c r="AN113" s="909"/>
      <c r="AO113" s="910"/>
      <c r="AP113" s="912">
        <v>10.8</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578060</v>
      </c>
      <c r="BR113" s="771"/>
      <c r="BS113" s="771"/>
      <c r="BT113" s="771"/>
      <c r="BU113" s="771"/>
      <c r="BV113" s="771">
        <v>529273</v>
      </c>
      <c r="BW113" s="771"/>
      <c r="BX113" s="771"/>
      <c r="BY113" s="771"/>
      <c r="BZ113" s="771"/>
      <c r="CA113" s="771">
        <v>496302</v>
      </c>
      <c r="CB113" s="771"/>
      <c r="CC113" s="771"/>
      <c r="CD113" s="771"/>
      <c r="CE113" s="771"/>
      <c r="CF113" s="848">
        <v>3.3</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118915</v>
      </c>
      <c r="AB114" s="784"/>
      <c r="AC114" s="784"/>
      <c r="AD114" s="784"/>
      <c r="AE114" s="785"/>
      <c r="AF114" s="786">
        <v>117203</v>
      </c>
      <c r="AG114" s="784"/>
      <c r="AH114" s="784"/>
      <c r="AI114" s="784"/>
      <c r="AJ114" s="785"/>
      <c r="AK114" s="786">
        <v>116364</v>
      </c>
      <c r="AL114" s="784"/>
      <c r="AM114" s="784"/>
      <c r="AN114" s="784"/>
      <c r="AO114" s="785"/>
      <c r="AP114" s="754">
        <v>0.8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4688930</v>
      </c>
      <c r="BR114" s="771"/>
      <c r="BS114" s="771"/>
      <c r="BT114" s="771"/>
      <c r="BU114" s="771"/>
      <c r="BV114" s="771">
        <v>4290864</v>
      </c>
      <c r="BW114" s="771"/>
      <c r="BX114" s="771"/>
      <c r="BY114" s="771"/>
      <c r="BZ114" s="771"/>
      <c r="CA114" s="771">
        <v>3925678</v>
      </c>
      <c r="CB114" s="771"/>
      <c r="CC114" s="771"/>
      <c r="CD114" s="771"/>
      <c r="CE114" s="771"/>
      <c r="CF114" s="848">
        <v>26.1</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18021</v>
      </c>
      <c r="AB115" s="909"/>
      <c r="AC115" s="909"/>
      <c r="AD115" s="909"/>
      <c r="AE115" s="910"/>
      <c r="AF115" s="911">
        <v>12328</v>
      </c>
      <c r="AG115" s="909"/>
      <c r="AH115" s="909"/>
      <c r="AI115" s="909"/>
      <c r="AJ115" s="910"/>
      <c r="AK115" s="911">
        <v>9280</v>
      </c>
      <c r="AL115" s="909"/>
      <c r="AM115" s="909"/>
      <c r="AN115" s="909"/>
      <c r="AO115" s="910"/>
      <c r="AP115" s="912">
        <v>0.1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5683544</v>
      </c>
      <c r="AB117" s="895"/>
      <c r="AC117" s="895"/>
      <c r="AD117" s="895"/>
      <c r="AE117" s="896"/>
      <c r="AF117" s="898">
        <v>5576712</v>
      </c>
      <c r="AG117" s="895"/>
      <c r="AH117" s="895"/>
      <c r="AI117" s="895"/>
      <c r="AJ117" s="896"/>
      <c r="AK117" s="898">
        <v>5506779</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340</v>
      </c>
      <c r="BR117" s="858"/>
      <c r="BS117" s="858"/>
      <c r="BT117" s="858"/>
      <c r="BU117" s="858"/>
      <c r="BV117" s="858" t="s">
        <v>340</v>
      </c>
      <c r="BW117" s="858"/>
      <c r="BX117" s="858"/>
      <c r="BY117" s="858"/>
      <c r="BZ117" s="858"/>
      <c r="CA117" s="858" t="s">
        <v>340</v>
      </c>
      <c r="CB117" s="858"/>
      <c r="CC117" s="858"/>
      <c r="CD117" s="858"/>
      <c r="CE117" s="858"/>
      <c r="CF117" s="848" t="s">
        <v>340</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340</v>
      </c>
      <c r="DH117" s="784"/>
      <c r="DI117" s="784"/>
      <c r="DJ117" s="784"/>
      <c r="DK117" s="785"/>
      <c r="DL117" s="786" t="s">
        <v>340</v>
      </c>
      <c r="DM117" s="784"/>
      <c r="DN117" s="784"/>
      <c r="DO117" s="784"/>
      <c r="DP117" s="785"/>
      <c r="DQ117" s="786" t="s">
        <v>340</v>
      </c>
      <c r="DR117" s="784"/>
      <c r="DS117" s="784"/>
      <c r="DT117" s="784"/>
      <c r="DU117" s="785"/>
      <c r="DV117" s="754" t="s">
        <v>340</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62587651</v>
      </c>
      <c r="BR118" s="858"/>
      <c r="BS118" s="858"/>
      <c r="BT118" s="858"/>
      <c r="BU118" s="858"/>
      <c r="BV118" s="858">
        <v>60416142</v>
      </c>
      <c r="BW118" s="858"/>
      <c r="BX118" s="858"/>
      <c r="BY118" s="858"/>
      <c r="BZ118" s="858"/>
      <c r="CA118" s="858">
        <v>58875686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340</v>
      </c>
      <c r="DH118" s="784"/>
      <c r="DI118" s="784"/>
      <c r="DJ118" s="784"/>
      <c r="DK118" s="785"/>
      <c r="DL118" s="786" t="s">
        <v>340</v>
      </c>
      <c r="DM118" s="784"/>
      <c r="DN118" s="784"/>
      <c r="DO118" s="784"/>
      <c r="DP118" s="785"/>
      <c r="DQ118" s="786" t="s">
        <v>340</v>
      </c>
      <c r="DR118" s="784"/>
      <c r="DS118" s="784"/>
      <c r="DT118" s="784"/>
      <c r="DU118" s="785"/>
      <c r="DV118" s="754" t="s">
        <v>340</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340</v>
      </c>
      <c r="AB119" s="873"/>
      <c r="AC119" s="873"/>
      <c r="AD119" s="873"/>
      <c r="AE119" s="874"/>
      <c r="AF119" s="875" t="s">
        <v>340</v>
      </c>
      <c r="AG119" s="873"/>
      <c r="AH119" s="873"/>
      <c r="AI119" s="873"/>
      <c r="AJ119" s="874"/>
      <c r="AK119" s="875" t="s">
        <v>340</v>
      </c>
      <c r="AL119" s="873"/>
      <c r="AM119" s="873"/>
      <c r="AN119" s="873"/>
      <c r="AO119" s="874"/>
      <c r="AP119" s="876" t="s">
        <v>340</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8286264</v>
      </c>
      <c r="BR119" s="800"/>
      <c r="BS119" s="800"/>
      <c r="BT119" s="800"/>
      <c r="BU119" s="800"/>
      <c r="BV119" s="800">
        <v>10368238</v>
      </c>
      <c r="BW119" s="800"/>
      <c r="BX119" s="800"/>
      <c r="BY119" s="800"/>
      <c r="BZ119" s="800"/>
      <c r="CA119" s="800">
        <v>11752077</v>
      </c>
      <c r="CB119" s="800"/>
      <c r="CC119" s="800"/>
      <c r="CD119" s="800"/>
      <c r="CE119" s="800"/>
      <c r="CF119" s="861">
        <v>78.099999999999994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21816</v>
      </c>
      <c r="DH119" s="717"/>
      <c r="DI119" s="717"/>
      <c r="DJ119" s="717"/>
      <c r="DK119" s="718"/>
      <c r="DL119" s="719">
        <v>11355</v>
      </c>
      <c r="DM119" s="717"/>
      <c r="DN119" s="717"/>
      <c r="DO119" s="717"/>
      <c r="DP119" s="718"/>
      <c r="DQ119" s="719">
        <v>3341</v>
      </c>
      <c r="DR119" s="717"/>
      <c r="DS119" s="717"/>
      <c r="DT119" s="717"/>
      <c r="DU119" s="718"/>
      <c r="DV119" s="807">
        <v>0</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340</v>
      </c>
      <c r="AB120" s="784"/>
      <c r="AC120" s="784"/>
      <c r="AD120" s="784"/>
      <c r="AE120" s="785"/>
      <c r="AF120" s="786" t="s">
        <v>340</v>
      </c>
      <c r="AG120" s="784"/>
      <c r="AH120" s="784"/>
      <c r="AI120" s="784"/>
      <c r="AJ120" s="785"/>
      <c r="AK120" s="786" t="s">
        <v>340</v>
      </c>
      <c r="AL120" s="784"/>
      <c r="AM120" s="784"/>
      <c r="AN120" s="784"/>
      <c r="AO120" s="785"/>
      <c r="AP120" s="754" t="s">
        <v>340</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3880515</v>
      </c>
      <c r="BR120" s="771"/>
      <c r="BS120" s="771"/>
      <c r="BT120" s="771"/>
      <c r="BU120" s="771"/>
      <c r="BV120" s="771">
        <v>3391147</v>
      </c>
      <c r="BW120" s="771"/>
      <c r="BX120" s="771"/>
      <c r="BY120" s="771"/>
      <c r="BZ120" s="771"/>
      <c r="CA120" s="771">
        <v>2848655</v>
      </c>
      <c r="CB120" s="771"/>
      <c r="CC120" s="771"/>
      <c r="CD120" s="771"/>
      <c r="CE120" s="771"/>
      <c r="CF120" s="848">
        <v>18.899999999999999</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15984915</v>
      </c>
      <c r="DH120" s="800"/>
      <c r="DI120" s="800"/>
      <c r="DJ120" s="800"/>
      <c r="DK120" s="800"/>
      <c r="DL120" s="800">
        <v>15452670</v>
      </c>
      <c r="DM120" s="800"/>
      <c r="DN120" s="800"/>
      <c r="DO120" s="800"/>
      <c r="DP120" s="800"/>
      <c r="DQ120" s="800">
        <v>14798126</v>
      </c>
      <c r="DR120" s="800"/>
      <c r="DS120" s="800"/>
      <c r="DT120" s="800"/>
      <c r="DU120" s="800"/>
      <c r="DV120" s="801">
        <v>98.4</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340</v>
      </c>
      <c r="AB121" s="784"/>
      <c r="AC121" s="784"/>
      <c r="AD121" s="784"/>
      <c r="AE121" s="785"/>
      <c r="AF121" s="786" t="s">
        <v>340</v>
      </c>
      <c r="AG121" s="784"/>
      <c r="AH121" s="784"/>
      <c r="AI121" s="784"/>
      <c r="AJ121" s="785"/>
      <c r="AK121" s="786" t="s">
        <v>340</v>
      </c>
      <c r="AL121" s="784"/>
      <c r="AM121" s="784"/>
      <c r="AN121" s="784"/>
      <c r="AO121" s="785"/>
      <c r="AP121" s="754" t="s">
        <v>340</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37817515</v>
      </c>
      <c r="BR121" s="858"/>
      <c r="BS121" s="858"/>
      <c r="BT121" s="858"/>
      <c r="BU121" s="858"/>
      <c r="BV121" s="858">
        <v>37479983</v>
      </c>
      <c r="BW121" s="858"/>
      <c r="BX121" s="858"/>
      <c r="BY121" s="858"/>
      <c r="BZ121" s="858"/>
      <c r="CA121" s="858">
        <v>38087336</v>
      </c>
      <c r="CB121" s="858"/>
      <c r="CC121" s="858"/>
      <c r="CD121" s="858"/>
      <c r="CE121" s="858"/>
      <c r="CF121" s="859">
        <v>253.2</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7549619</v>
      </c>
      <c r="DH121" s="771"/>
      <c r="DI121" s="771"/>
      <c r="DJ121" s="771"/>
      <c r="DK121" s="771"/>
      <c r="DL121" s="771">
        <v>7231717</v>
      </c>
      <c r="DM121" s="771"/>
      <c r="DN121" s="771"/>
      <c r="DO121" s="771"/>
      <c r="DP121" s="771"/>
      <c r="DQ121" s="771">
        <v>7159611</v>
      </c>
      <c r="DR121" s="771"/>
      <c r="DS121" s="771"/>
      <c r="DT121" s="771"/>
      <c r="DU121" s="771"/>
      <c r="DV121" s="823">
        <v>47.6</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340</v>
      </c>
      <c r="AB122" s="784"/>
      <c r="AC122" s="784"/>
      <c r="AD122" s="784"/>
      <c r="AE122" s="785"/>
      <c r="AF122" s="786" t="s">
        <v>340</v>
      </c>
      <c r="AG122" s="784"/>
      <c r="AH122" s="784"/>
      <c r="AI122" s="784"/>
      <c r="AJ122" s="785"/>
      <c r="AK122" s="786" t="s">
        <v>340</v>
      </c>
      <c r="AL122" s="784"/>
      <c r="AM122" s="784"/>
      <c r="AN122" s="784"/>
      <c r="AO122" s="785"/>
      <c r="AP122" s="754" t="s">
        <v>340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49984294</v>
      </c>
      <c r="BR122" s="840"/>
      <c r="BS122" s="840"/>
      <c r="BT122" s="840"/>
      <c r="BU122" s="840"/>
      <c r="BV122" s="840">
        <v>51239368</v>
      </c>
      <c r="BW122" s="840"/>
      <c r="BX122" s="840"/>
      <c r="BY122" s="840"/>
      <c r="BZ122" s="840"/>
      <c r="CA122" s="840">
        <v>52688068</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829975</v>
      </c>
      <c r="DH122" s="771"/>
      <c r="DI122" s="771"/>
      <c r="DJ122" s="771"/>
      <c r="DK122" s="771"/>
      <c r="DL122" s="771">
        <v>789934</v>
      </c>
      <c r="DM122" s="771"/>
      <c r="DN122" s="771"/>
      <c r="DO122" s="771"/>
      <c r="DP122" s="771"/>
      <c r="DQ122" s="771">
        <v>725484</v>
      </c>
      <c r="DR122" s="771"/>
      <c r="DS122" s="771"/>
      <c r="DT122" s="771"/>
      <c r="DU122" s="771"/>
      <c r="DV122" s="823">
        <v>4.8</v>
      </c>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83.2</v>
      </c>
      <c r="BR123" s="832"/>
      <c r="BS123" s="832"/>
      <c r="BT123" s="832"/>
      <c r="BU123" s="832"/>
      <c r="BV123" s="832">
        <v>60.1</v>
      </c>
      <c r="BW123" s="832"/>
      <c r="BX123" s="832"/>
      <c r="BY123" s="832"/>
      <c r="BZ123" s="832"/>
      <c r="CA123" s="832">
        <v>41.1</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24049</v>
      </c>
      <c r="DH123" s="784"/>
      <c r="DI123" s="784"/>
      <c r="DJ123" s="784"/>
      <c r="DK123" s="785"/>
      <c r="DL123" s="786">
        <v>22003</v>
      </c>
      <c r="DM123" s="784"/>
      <c r="DN123" s="784"/>
      <c r="DO123" s="784"/>
      <c r="DP123" s="785"/>
      <c r="DQ123" s="786">
        <v>20253</v>
      </c>
      <c r="DR123" s="784"/>
      <c r="DS123" s="784"/>
      <c r="DT123" s="784"/>
      <c r="DU123" s="785"/>
      <c r="DV123" s="754">
        <v>0.1</v>
      </c>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16062</v>
      </c>
      <c r="AB126" s="784"/>
      <c r="AC126" s="784"/>
      <c r="AD126" s="784"/>
      <c r="AE126" s="785"/>
      <c r="AF126" s="786">
        <v>10713</v>
      </c>
      <c r="AG126" s="784"/>
      <c r="AH126" s="784"/>
      <c r="AI126" s="784"/>
      <c r="AJ126" s="785"/>
      <c r="AK126" s="786">
        <v>8014</v>
      </c>
      <c r="AL126" s="784"/>
      <c r="AM126" s="784"/>
      <c r="AN126" s="784"/>
      <c r="AO126" s="785"/>
      <c r="AP126" s="754">
        <v>0.1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1959</v>
      </c>
      <c r="AB127" s="784"/>
      <c r="AC127" s="784"/>
      <c r="AD127" s="784"/>
      <c r="AE127" s="785"/>
      <c r="AF127" s="786">
        <v>1615</v>
      </c>
      <c r="AG127" s="784"/>
      <c r="AH127" s="784"/>
      <c r="AI127" s="784"/>
      <c r="AJ127" s="785"/>
      <c r="AK127" s="786">
        <v>1266</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12.57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288371</v>
      </c>
      <c r="AB128" s="724"/>
      <c r="AC128" s="724"/>
      <c r="AD128" s="724"/>
      <c r="AE128" s="725"/>
      <c r="AF128" s="726">
        <v>257677</v>
      </c>
      <c r="AG128" s="724"/>
      <c r="AH128" s="724"/>
      <c r="AI128" s="724"/>
      <c r="AJ128" s="725"/>
      <c r="AK128" s="726">
        <v>249286</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17.57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18614784</v>
      </c>
      <c r="AB129" s="784"/>
      <c r="AC129" s="784"/>
      <c r="AD129" s="784"/>
      <c r="AE129" s="785"/>
      <c r="AF129" s="786">
        <v>18690976</v>
      </c>
      <c r="AG129" s="784"/>
      <c r="AH129" s="784"/>
      <c r="AI129" s="784"/>
      <c r="AJ129" s="785"/>
      <c r="AK129" s="786">
        <v>18517789</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3480320</v>
      </c>
      <c r="AB130" s="784"/>
      <c r="AC130" s="784"/>
      <c r="AD130" s="784"/>
      <c r="AE130" s="785"/>
      <c r="AF130" s="786">
        <v>3439757</v>
      </c>
      <c r="AG130" s="784"/>
      <c r="AH130" s="784"/>
      <c r="AI130" s="784"/>
      <c r="AJ130" s="785"/>
      <c r="AK130" s="786">
        <v>3474153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41.1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15134464</v>
      </c>
      <c r="AB131" s="717"/>
      <c r="AC131" s="717"/>
      <c r="AD131" s="717"/>
      <c r="AE131" s="718"/>
      <c r="AF131" s="719">
        <v>15251219</v>
      </c>
      <c r="AG131" s="717"/>
      <c r="AH131" s="717"/>
      <c r="AI131" s="717"/>
      <c r="AJ131" s="718"/>
      <c r="AK131" s="719">
        <v>15043636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12.652268360000001</v>
      </c>
      <c r="AB132" s="740"/>
      <c r="AC132" s="740"/>
      <c r="AD132" s="740"/>
      <c r="AE132" s="741"/>
      <c r="AF132" s="742">
        <v>12.32214946</v>
      </c>
      <c r="AG132" s="740"/>
      <c r="AH132" s="740"/>
      <c r="AI132" s="740"/>
      <c r="AJ132" s="741"/>
      <c r="AK132" s="742">
        <v>11.854447950000001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13.4</v>
      </c>
      <c r="AB133" s="749"/>
      <c r="AC133" s="749"/>
      <c r="AD133" s="749"/>
      <c r="AE133" s="750"/>
      <c r="AF133" s="748">
        <v>12.7</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20" t="s">
        <v>469</v>
      </c>
      <c r="L7" s="254"/>
      <c r="M7" s="255" t="s">
        <v>470</v>
      </c>
      <c r="N7" s="256"/>
    </row>
    <row r="8" spans="1:16" x14ac:dyDescent="0.15">
      <c r="A8" s="248"/>
      <c r="B8" s="244"/>
      <c r="C8" s="244"/>
      <c r="D8" s="244"/>
      <c r="E8" s="244"/>
      <c r="F8" s="244"/>
      <c r="G8" s="257"/>
      <c r="H8" s="258"/>
      <c r="I8" s="258"/>
      <c r="J8" s="259"/>
      <c r="K8" s="1121"/>
      <c r="L8" s="260" t="s">
        <v>471</v>
      </c>
      <c r="M8" s="261" t="s">
        <v>472</v>
      </c>
      <c r="N8" s="262" t="s">
        <v>473</v>
      </c>
    </row>
    <row r="9" spans="1:16" x14ac:dyDescent="0.15">
      <c r="A9" s="248"/>
      <c r="B9" s="244"/>
      <c r="C9" s="244"/>
      <c r="D9" s="244"/>
      <c r="E9" s="244"/>
      <c r="F9" s="244"/>
      <c r="G9" s="1134" t="s">
        <v>474</v>
      </c>
      <c r="H9" s="1135"/>
      <c r="I9" s="1135"/>
      <c r="J9" s="1136"/>
      <c r="K9" s="263">
        <v>3401750</v>
      </c>
      <c r="L9" s="264">
        <v>53118</v>
      </c>
      <c r="M9" s="265">
        <v>65114</v>
      </c>
      <c r="N9" s="266">
        <v>-18.399999999999999</v>
      </c>
    </row>
    <row r="10" spans="1:16" x14ac:dyDescent="0.15">
      <c r="A10" s="248"/>
      <c r="B10" s="244"/>
      <c r="C10" s="244"/>
      <c r="D10" s="244"/>
      <c r="E10" s="244"/>
      <c r="F10" s="244"/>
      <c r="G10" s="1134" t="s">
        <v>475</v>
      </c>
      <c r="H10" s="1135"/>
      <c r="I10" s="1135"/>
      <c r="J10" s="1136"/>
      <c r="K10" s="267">
        <v>174613</v>
      </c>
      <c r="L10" s="268">
        <v>2727</v>
      </c>
      <c r="M10" s="269">
        <v>4538</v>
      </c>
      <c r="N10" s="270">
        <v>-39.9</v>
      </c>
    </row>
    <row r="11" spans="1:16" ht="13.5" customHeight="1" x14ac:dyDescent="0.15">
      <c r="A11" s="248"/>
      <c r="B11" s="244"/>
      <c r="C11" s="244"/>
      <c r="D11" s="244"/>
      <c r="E11" s="244"/>
      <c r="F11" s="244"/>
      <c r="G11" s="1134" t="s">
        <v>476</v>
      </c>
      <c r="H11" s="1135"/>
      <c r="I11" s="1135"/>
      <c r="J11" s="1136"/>
      <c r="K11" s="267">
        <v>1192128</v>
      </c>
      <c r="L11" s="268">
        <v>18615</v>
      </c>
      <c r="M11" s="269">
        <v>5513</v>
      </c>
      <c r="N11" s="270">
        <v>237.7</v>
      </c>
    </row>
    <row r="12" spans="1:16" ht="13.5" customHeight="1" x14ac:dyDescent="0.15">
      <c r="A12" s="248"/>
      <c r="B12" s="244"/>
      <c r="C12" s="244"/>
      <c r="D12" s="244"/>
      <c r="E12" s="244"/>
      <c r="F12" s="244"/>
      <c r="G12" s="1134" t="s">
        <v>477</v>
      </c>
      <c r="H12" s="1135"/>
      <c r="I12" s="1135"/>
      <c r="J12" s="1136"/>
      <c r="K12" s="267">
        <v>45961</v>
      </c>
      <c r="L12" s="268">
        <v>718</v>
      </c>
      <c r="M12" s="269">
        <v>953</v>
      </c>
      <c r="N12" s="270">
        <v>-24.7</v>
      </c>
    </row>
    <row r="13" spans="1:16" ht="13.5" customHeight="1" x14ac:dyDescent="0.15">
      <c r="A13" s="248"/>
      <c r="B13" s="244"/>
      <c r="C13" s="244"/>
      <c r="D13" s="244"/>
      <c r="E13" s="244"/>
      <c r="F13" s="244"/>
      <c r="G13" s="1134" t="s">
        <v>478</v>
      </c>
      <c r="H13" s="1135"/>
      <c r="I13" s="1135"/>
      <c r="J13" s="1136"/>
      <c r="K13" s="267" t="s">
        <v>479</v>
      </c>
      <c r="L13" s="268" t="s">
        <v>479</v>
      </c>
      <c r="M13" s="269">
        <v>2</v>
      </c>
      <c r="N13" s="270" t="s">
        <v>479</v>
      </c>
    </row>
    <row r="14" spans="1:16" ht="13.5" customHeight="1" x14ac:dyDescent="0.15">
      <c r="A14" s="248"/>
      <c r="B14" s="244"/>
      <c r="C14" s="244"/>
      <c r="D14" s="244"/>
      <c r="E14" s="244"/>
      <c r="F14" s="244"/>
      <c r="G14" s="1134" t="s">
        <v>480</v>
      </c>
      <c r="H14" s="1135"/>
      <c r="I14" s="1135"/>
      <c r="J14" s="1136"/>
      <c r="K14" s="267">
        <v>179026</v>
      </c>
      <c r="L14" s="268">
        <v>2795</v>
      </c>
      <c r="M14" s="269">
        <v>2887</v>
      </c>
      <c r="N14" s="270">
        <v>-3.2</v>
      </c>
    </row>
    <row r="15" spans="1:16" ht="13.5" customHeight="1" x14ac:dyDescent="0.15">
      <c r="A15" s="248"/>
      <c r="B15" s="244"/>
      <c r="C15" s="244"/>
      <c r="D15" s="244"/>
      <c r="E15" s="244"/>
      <c r="F15" s="244"/>
      <c r="G15" s="1134" t="s">
        <v>481</v>
      </c>
      <c r="H15" s="1135"/>
      <c r="I15" s="1135"/>
      <c r="J15" s="1136"/>
      <c r="K15" s="267">
        <v>65907</v>
      </c>
      <c r="L15" s="268">
        <v>1029</v>
      </c>
      <c r="M15" s="269">
        <v>1642</v>
      </c>
      <c r="N15" s="270">
        <v>-37.299999999999997</v>
      </c>
    </row>
    <row r="16" spans="1:16" x14ac:dyDescent="0.15">
      <c r="A16" s="248"/>
      <c r="B16" s="244"/>
      <c r="C16" s="244"/>
      <c r="D16" s="244"/>
      <c r="E16" s="244"/>
      <c r="F16" s="244"/>
      <c r="G16" s="1137" t="s">
        <v>482</v>
      </c>
      <c r="H16" s="1138"/>
      <c r="I16" s="1138"/>
      <c r="J16" s="1139"/>
      <c r="K16" s="268">
        <v>-560944</v>
      </c>
      <c r="L16" s="268">
        <v>-8759</v>
      </c>
      <c r="M16" s="269">
        <v>-6965</v>
      </c>
      <c r="N16" s="270">
        <v>25.8</v>
      </c>
    </row>
    <row r="17" spans="1:16" x14ac:dyDescent="0.15">
      <c r="A17" s="248"/>
      <c r="B17" s="244"/>
      <c r="C17" s="244"/>
      <c r="D17" s="244"/>
      <c r="E17" s="244"/>
      <c r="F17" s="244"/>
      <c r="G17" s="1137" t="s">
        <v>169</v>
      </c>
      <c r="H17" s="1138"/>
      <c r="I17" s="1138"/>
      <c r="J17" s="1139"/>
      <c r="K17" s="268">
        <v>4498441</v>
      </c>
      <c r="L17" s="268">
        <v>70243</v>
      </c>
      <c r="M17" s="269">
        <v>73685</v>
      </c>
      <c r="N17" s="270">
        <v>-4.7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1" t="s">
        <v>487</v>
      </c>
      <c r="H21" s="1132"/>
      <c r="I21" s="1132"/>
      <c r="J21" s="1133"/>
      <c r="K21" s="280">
        <v>5.72</v>
      </c>
      <c r="L21" s="281">
        <v>7.13</v>
      </c>
      <c r="M21" s="282">
        <v>-1.41</v>
      </c>
      <c r="N21" s="249"/>
      <c r="O21" s="283"/>
      <c r="P21" s="279"/>
    </row>
    <row r="22" spans="1:16" s="284" customFormat="1" x14ac:dyDescent="0.15">
      <c r="A22" s="279"/>
      <c r="B22" s="249"/>
      <c r="C22" s="249"/>
      <c r="D22" s="249"/>
      <c r="E22" s="249"/>
      <c r="F22" s="249"/>
      <c r="G22" s="1131" t="s">
        <v>488</v>
      </c>
      <c r="H22" s="1132"/>
      <c r="I22" s="1132"/>
      <c r="J22" s="1133"/>
      <c r="K22" s="285">
        <v>96</v>
      </c>
      <c r="L22" s="286">
        <v>98.1</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20" t="s">
        <v>469</v>
      </c>
      <c r="L30" s="254"/>
      <c r="M30" s="255" t="s">
        <v>470</v>
      </c>
      <c r="N30" s="256"/>
    </row>
    <row r="31" spans="1:16" x14ac:dyDescent="0.15">
      <c r="A31" s="248"/>
      <c r="B31" s="244"/>
      <c r="C31" s="244"/>
      <c r="D31" s="244"/>
      <c r="E31" s="244"/>
      <c r="F31" s="244"/>
      <c r="G31" s="257"/>
      <c r="H31" s="258"/>
      <c r="I31" s="258"/>
      <c r="J31" s="259"/>
      <c r="K31" s="1121"/>
      <c r="L31" s="260" t="s">
        <v>471</v>
      </c>
      <c r="M31" s="261" t="s">
        <v>472</v>
      </c>
      <c r="N31" s="262" t="s">
        <v>473</v>
      </c>
    </row>
    <row r="32" spans="1:16" ht="27" customHeight="1" x14ac:dyDescent="0.15">
      <c r="A32" s="248"/>
      <c r="B32" s="244"/>
      <c r="C32" s="244"/>
      <c r="D32" s="244"/>
      <c r="E32" s="244"/>
      <c r="F32" s="244"/>
      <c r="G32" s="1122" t="s">
        <v>491</v>
      </c>
      <c r="H32" s="1123"/>
      <c r="I32" s="1123"/>
      <c r="J32" s="1124"/>
      <c r="K32" s="294">
        <v>3761988</v>
      </c>
      <c r="L32" s="294">
        <v>58743</v>
      </c>
      <c r="M32" s="295">
        <v>43359</v>
      </c>
      <c r="N32" s="296">
        <v>35.5</v>
      </c>
    </row>
    <row r="33" spans="1:16" ht="13.5" customHeight="1" x14ac:dyDescent="0.15">
      <c r="A33" s="248"/>
      <c r="B33" s="244"/>
      <c r="C33" s="244"/>
      <c r="D33" s="244"/>
      <c r="E33" s="244"/>
      <c r="F33" s="244"/>
      <c r="G33" s="1122" t="s">
        <v>492</v>
      </c>
      <c r="H33" s="1123"/>
      <c r="I33" s="1123"/>
      <c r="J33" s="1124"/>
      <c r="K33" s="294" t="s">
        <v>479</v>
      </c>
      <c r="L33" s="294" t="s">
        <v>479</v>
      </c>
      <c r="M33" s="295">
        <v>0</v>
      </c>
      <c r="N33" s="296" t="s">
        <v>479</v>
      </c>
    </row>
    <row r="34" spans="1:16" ht="27" customHeight="1" x14ac:dyDescent="0.15">
      <c r="A34" s="248"/>
      <c r="B34" s="244"/>
      <c r="C34" s="244"/>
      <c r="D34" s="244"/>
      <c r="E34" s="244"/>
      <c r="F34" s="244"/>
      <c r="G34" s="1122" t="s">
        <v>493</v>
      </c>
      <c r="H34" s="1123"/>
      <c r="I34" s="1123"/>
      <c r="J34" s="1124"/>
      <c r="K34" s="294" t="s">
        <v>479</v>
      </c>
      <c r="L34" s="294" t="s">
        <v>479</v>
      </c>
      <c r="M34" s="295">
        <v>39</v>
      </c>
      <c r="N34" s="296" t="s">
        <v>479</v>
      </c>
    </row>
    <row r="35" spans="1:16" ht="27" customHeight="1" x14ac:dyDescent="0.15">
      <c r="A35" s="248"/>
      <c r="B35" s="244"/>
      <c r="C35" s="244"/>
      <c r="D35" s="244"/>
      <c r="E35" s="244"/>
      <c r="F35" s="244"/>
      <c r="G35" s="1122" t="s">
        <v>494</v>
      </c>
      <c r="H35" s="1123"/>
      <c r="I35" s="1123"/>
      <c r="J35" s="1124"/>
      <c r="K35" s="294">
        <v>1619147</v>
      </c>
      <c r="L35" s="294">
        <v>25283</v>
      </c>
      <c r="M35" s="295">
        <v>11806</v>
      </c>
      <c r="N35" s="296">
        <v>114.2</v>
      </c>
    </row>
    <row r="36" spans="1:16" ht="27" customHeight="1" x14ac:dyDescent="0.15">
      <c r="A36" s="248"/>
      <c r="B36" s="244"/>
      <c r="C36" s="244"/>
      <c r="D36" s="244"/>
      <c r="E36" s="244"/>
      <c r="F36" s="244"/>
      <c r="G36" s="1122" t="s">
        <v>495</v>
      </c>
      <c r="H36" s="1123"/>
      <c r="I36" s="1123"/>
      <c r="J36" s="1124"/>
      <c r="K36" s="294">
        <v>116364</v>
      </c>
      <c r="L36" s="294">
        <v>1817</v>
      </c>
      <c r="M36" s="295">
        <v>1910</v>
      </c>
      <c r="N36" s="296">
        <v>-4.9000000000000004</v>
      </c>
    </row>
    <row r="37" spans="1:16" ht="13.5" customHeight="1" x14ac:dyDescent="0.15">
      <c r="A37" s="248"/>
      <c r="B37" s="244"/>
      <c r="C37" s="244"/>
      <c r="D37" s="244"/>
      <c r="E37" s="244"/>
      <c r="F37" s="244"/>
      <c r="G37" s="1122" t="s">
        <v>496</v>
      </c>
      <c r="H37" s="1123"/>
      <c r="I37" s="1123"/>
      <c r="J37" s="1124"/>
      <c r="K37" s="294">
        <v>9280</v>
      </c>
      <c r="L37" s="294">
        <v>145</v>
      </c>
      <c r="M37" s="295">
        <v>1129</v>
      </c>
      <c r="N37" s="296">
        <v>-87.2</v>
      </c>
    </row>
    <row r="38" spans="1:16" ht="27" customHeight="1" x14ac:dyDescent="0.15">
      <c r="A38" s="248"/>
      <c r="B38" s="244"/>
      <c r="C38" s="244"/>
      <c r="D38" s="244"/>
      <c r="E38" s="244"/>
      <c r="F38" s="244"/>
      <c r="G38" s="1125" t="s">
        <v>497</v>
      </c>
      <c r="H38" s="1126"/>
      <c r="I38" s="1126"/>
      <c r="J38" s="1127"/>
      <c r="K38" s="297" t="s">
        <v>479</v>
      </c>
      <c r="L38" s="297" t="s">
        <v>479</v>
      </c>
      <c r="M38" s="298">
        <v>5</v>
      </c>
      <c r="N38" s="299" t="s">
        <v>479</v>
      </c>
      <c r="O38" s="293"/>
    </row>
    <row r="39" spans="1:16" x14ac:dyDescent="0.15">
      <c r="A39" s="248"/>
      <c r="B39" s="244"/>
      <c r="C39" s="244"/>
      <c r="D39" s="244"/>
      <c r="E39" s="244"/>
      <c r="F39" s="244"/>
      <c r="G39" s="1125" t="s">
        <v>498</v>
      </c>
      <c r="H39" s="1126"/>
      <c r="I39" s="1126"/>
      <c r="J39" s="1127"/>
      <c r="K39" s="300">
        <v>-249286</v>
      </c>
      <c r="L39" s="300">
        <v>-3893</v>
      </c>
      <c r="M39" s="301">
        <v>-5126</v>
      </c>
      <c r="N39" s="302">
        <v>-24.1</v>
      </c>
      <c r="O39" s="293"/>
    </row>
    <row r="40" spans="1:16" ht="27" customHeight="1" x14ac:dyDescent="0.15">
      <c r="A40" s="248"/>
      <c r="B40" s="244"/>
      <c r="C40" s="244"/>
      <c r="D40" s="244"/>
      <c r="E40" s="244"/>
      <c r="F40" s="244"/>
      <c r="G40" s="1122" t="s">
        <v>499</v>
      </c>
      <c r="H40" s="1123"/>
      <c r="I40" s="1123"/>
      <c r="J40" s="1124"/>
      <c r="K40" s="300">
        <v>-3474153</v>
      </c>
      <c r="L40" s="300">
        <v>-54249</v>
      </c>
      <c r="M40" s="301">
        <v>-37205</v>
      </c>
      <c r="N40" s="302">
        <v>45.8</v>
      </c>
      <c r="O40" s="293"/>
    </row>
    <row r="41" spans="1:16" x14ac:dyDescent="0.15">
      <c r="A41" s="248"/>
      <c r="B41" s="244"/>
      <c r="C41" s="244"/>
      <c r="D41" s="244"/>
      <c r="E41" s="244"/>
      <c r="F41" s="244"/>
      <c r="G41" s="1128" t="s">
        <v>279</v>
      </c>
      <c r="H41" s="1129"/>
      <c r="I41" s="1129"/>
      <c r="J41" s="1130"/>
      <c r="K41" s="294">
        <v>1783340</v>
      </c>
      <c r="L41" s="300">
        <v>27847</v>
      </c>
      <c r="M41" s="301">
        <v>15917</v>
      </c>
      <c r="N41" s="302">
        <v>75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5" t="s">
        <v>469</v>
      </c>
      <c r="J49" s="1117" t="s">
        <v>503</v>
      </c>
      <c r="K49" s="1118"/>
      <c r="L49" s="1118"/>
      <c r="M49" s="1118"/>
      <c r="N49" s="1119"/>
    </row>
    <row r="50" spans="1:14" x14ac:dyDescent="0.15">
      <c r="A50" s="248"/>
      <c r="B50" s="244"/>
      <c r="C50" s="244"/>
      <c r="D50" s="244"/>
      <c r="E50" s="244"/>
      <c r="F50" s="244"/>
      <c r="G50" s="312"/>
      <c r="H50" s="313"/>
      <c r="I50" s="1116"/>
      <c r="J50" s="314" t="s">
        <v>504</v>
      </c>
      <c r="K50" s="315" t="s">
        <v>505</v>
      </c>
      <c r="L50" s="316" t="s">
        <v>506</v>
      </c>
      <c r="M50" s="317" t="s">
        <v>507</v>
      </c>
      <c r="N50" s="318" t="s">
        <v>508</v>
      </c>
    </row>
    <row r="51" spans="1:14" x14ac:dyDescent="0.15">
      <c r="A51" s="248"/>
      <c r="B51" s="244"/>
      <c r="C51" s="244"/>
      <c r="D51" s="244"/>
      <c r="E51" s="244"/>
      <c r="F51" s="244"/>
      <c r="G51" s="310" t="s">
        <v>509</v>
      </c>
      <c r="H51" s="311"/>
      <c r="I51" s="319">
        <v>2476626</v>
      </c>
      <c r="J51" s="320">
        <v>37699</v>
      </c>
      <c r="K51" s="321">
        <v>-34</v>
      </c>
      <c r="L51" s="322">
        <v>61882</v>
      </c>
      <c r="M51" s="323">
        <v>6.7</v>
      </c>
      <c r="N51" s="324">
        <v>-40.700000000000003</v>
      </c>
    </row>
    <row r="52" spans="1:14" x14ac:dyDescent="0.15">
      <c r="A52" s="248"/>
      <c r="B52" s="244"/>
      <c r="C52" s="244"/>
      <c r="D52" s="244"/>
      <c r="E52" s="244"/>
      <c r="F52" s="244"/>
      <c r="G52" s="325"/>
      <c r="H52" s="326" t="s">
        <v>510</v>
      </c>
      <c r="I52" s="327">
        <v>1974600</v>
      </c>
      <c r="J52" s="328">
        <v>30058</v>
      </c>
      <c r="K52" s="329">
        <v>-28.7</v>
      </c>
      <c r="L52" s="330">
        <v>32175</v>
      </c>
      <c r="M52" s="331">
        <v>0</v>
      </c>
      <c r="N52" s="332">
        <v>-28.7</v>
      </c>
    </row>
    <row r="53" spans="1:14" x14ac:dyDescent="0.15">
      <c r="A53" s="248"/>
      <c r="B53" s="244"/>
      <c r="C53" s="244"/>
      <c r="D53" s="244"/>
      <c r="E53" s="244"/>
      <c r="F53" s="244"/>
      <c r="G53" s="310" t="s">
        <v>511</v>
      </c>
      <c r="H53" s="311"/>
      <c r="I53" s="319">
        <v>2136817</v>
      </c>
      <c r="J53" s="320">
        <v>32836</v>
      </c>
      <c r="K53" s="321">
        <v>-12.9</v>
      </c>
      <c r="L53" s="322">
        <v>47569</v>
      </c>
      <c r="M53" s="323">
        <v>-23.1</v>
      </c>
      <c r="N53" s="324">
        <v>10.199999999999999</v>
      </c>
    </row>
    <row r="54" spans="1:14" x14ac:dyDescent="0.15">
      <c r="A54" s="248"/>
      <c r="B54" s="244"/>
      <c r="C54" s="244"/>
      <c r="D54" s="244"/>
      <c r="E54" s="244"/>
      <c r="F54" s="244"/>
      <c r="G54" s="325"/>
      <c r="H54" s="326" t="s">
        <v>510</v>
      </c>
      <c r="I54" s="327">
        <v>1325159</v>
      </c>
      <c r="J54" s="328">
        <v>20364</v>
      </c>
      <c r="K54" s="329">
        <v>-32.299999999999997</v>
      </c>
      <c r="L54" s="330">
        <v>26255</v>
      </c>
      <c r="M54" s="331">
        <v>-18.399999999999999</v>
      </c>
      <c r="N54" s="332">
        <v>-13.9</v>
      </c>
    </row>
    <row r="55" spans="1:14" x14ac:dyDescent="0.15">
      <c r="A55" s="248"/>
      <c r="B55" s="244"/>
      <c r="C55" s="244"/>
      <c r="D55" s="244"/>
      <c r="E55" s="244"/>
      <c r="F55" s="244"/>
      <c r="G55" s="310" t="s">
        <v>512</v>
      </c>
      <c r="H55" s="311"/>
      <c r="I55" s="319">
        <v>3647507</v>
      </c>
      <c r="J55" s="320">
        <v>56530</v>
      </c>
      <c r="K55" s="321">
        <v>72.2</v>
      </c>
      <c r="L55" s="322">
        <v>50880</v>
      </c>
      <c r="M55" s="323">
        <v>7</v>
      </c>
      <c r="N55" s="324">
        <v>65.2</v>
      </c>
    </row>
    <row r="56" spans="1:14" x14ac:dyDescent="0.15">
      <c r="A56" s="248"/>
      <c r="B56" s="244"/>
      <c r="C56" s="244"/>
      <c r="D56" s="244"/>
      <c r="E56" s="244"/>
      <c r="F56" s="244"/>
      <c r="G56" s="325"/>
      <c r="H56" s="326" t="s">
        <v>510</v>
      </c>
      <c r="I56" s="327">
        <v>2519636</v>
      </c>
      <c r="J56" s="328">
        <v>39050</v>
      </c>
      <c r="K56" s="329">
        <v>91.8</v>
      </c>
      <c r="L56" s="330">
        <v>26879</v>
      </c>
      <c r="M56" s="331">
        <v>2.4</v>
      </c>
      <c r="N56" s="332">
        <v>89.4</v>
      </c>
    </row>
    <row r="57" spans="1:14" x14ac:dyDescent="0.15">
      <c r="A57" s="248"/>
      <c r="B57" s="244"/>
      <c r="C57" s="244"/>
      <c r="D57" s="244"/>
      <c r="E57" s="244"/>
      <c r="F57" s="244"/>
      <c r="G57" s="310" t="s">
        <v>513</v>
      </c>
      <c r="H57" s="311"/>
      <c r="I57" s="319">
        <v>3206486</v>
      </c>
      <c r="J57" s="320">
        <v>49553</v>
      </c>
      <c r="K57" s="321">
        <v>-12.3</v>
      </c>
      <c r="L57" s="322">
        <v>63956</v>
      </c>
      <c r="M57" s="323">
        <v>25.7</v>
      </c>
      <c r="N57" s="324">
        <v>-38</v>
      </c>
    </row>
    <row r="58" spans="1:14" x14ac:dyDescent="0.15">
      <c r="A58" s="248"/>
      <c r="B58" s="244"/>
      <c r="C58" s="244"/>
      <c r="D58" s="244"/>
      <c r="E58" s="244"/>
      <c r="F58" s="244"/>
      <c r="G58" s="325"/>
      <c r="H58" s="326" t="s">
        <v>510</v>
      </c>
      <c r="I58" s="327">
        <v>1816063</v>
      </c>
      <c r="J58" s="328">
        <v>28066</v>
      </c>
      <c r="K58" s="329">
        <v>-28.1</v>
      </c>
      <c r="L58" s="330">
        <v>29239</v>
      </c>
      <c r="M58" s="331">
        <v>8.8000000000000007</v>
      </c>
      <c r="N58" s="332">
        <v>-36.9</v>
      </c>
    </row>
    <row r="59" spans="1:14" x14ac:dyDescent="0.15">
      <c r="A59" s="248"/>
      <c r="B59" s="244"/>
      <c r="C59" s="244"/>
      <c r="D59" s="244"/>
      <c r="E59" s="244"/>
      <c r="F59" s="244"/>
      <c r="G59" s="310" t="s">
        <v>514</v>
      </c>
      <c r="H59" s="311"/>
      <c r="I59" s="319">
        <v>3831331</v>
      </c>
      <c r="J59" s="320">
        <v>59826</v>
      </c>
      <c r="K59" s="321">
        <v>20.7</v>
      </c>
      <c r="L59" s="322">
        <v>66255</v>
      </c>
      <c r="M59" s="323">
        <v>3.6</v>
      </c>
      <c r="N59" s="324">
        <v>17.100000000000001</v>
      </c>
    </row>
    <row r="60" spans="1:14" x14ac:dyDescent="0.15">
      <c r="A60" s="248"/>
      <c r="B60" s="244"/>
      <c r="C60" s="244"/>
      <c r="D60" s="244"/>
      <c r="E60" s="244"/>
      <c r="F60" s="244"/>
      <c r="G60" s="325"/>
      <c r="H60" s="326" t="s">
        <v>510</v>
      </c>
      <c r="I60" s="333">
        <v>2280454</v>
      </c>
      <c r="J60" s="328">
        <v>35609</v>
      </c>
      <c r="K60" s="329">
        <v>26.9</v>
      </c>
      <c r="L60" s="330">
        <v>31822</v>
      </c>
      <c r="M60" s="331">
        <v>8.8000000000000007</v>
      </c>
      <c r="N60" s="332">
        <v>18.100000000000001</v>
      </c>
    </row>
    <row r="61" spans="1:14" x14ac:dyDescent="0.15">
      <c r="A61" s="248"/>
      <c r="B61" s="244"/>
      <c r="C61" s="244"/>
      <c r="D61" s="244"/>
      <c r="E61" s="244"/>
      <c r="F61" s="244"/>
      <c r="G61" s="310" t="s">
        <v>515</v>
      </c>
      <c r="H61" s="334"/>
      <c r="I61" s="335">
        <v>3059753</v>
      </c>
      <c r="J61" s="336">
        <v>47289</v>
      </c>
      <c r="K61" s="337">
        <v>6.7</v>
      </c>
      <c r="L61" s="338">
        <v>58108</v>
      </c>
      <c r="M61" s="339">
        <v>4</v>
      </c>
      <c r="N61" s="324">
        <v>2.7</v>
      </c>
    </row>
    <row r="62" spans="1:14" x14ac:dyDescent="0.15">
      <c r="A62" s="248"/>
      <c r="B62" s="244"/>
      <c r="C62" s="244"/>
      <c r="D62" s="244"/>
      <c r="E62" s="244"/>
      <c r="F62" s="244"/>
      <c r="G62" s="325"/>
      <c r="H62" s="326" t="s">
        <v>510</v>
      </c>
      <c r="I62" s="327">
        <v>1983182</v>
      </c>
      <c r="J62" s="328">
        <v>30629</v>
      </c>
      <c r="K62" s="329">
        <v>5.9</v>
      </c>
      <c r="L62" s="330">
        <v>29274</v>
      </c>
      <c r="M62" s="331">
        <v>0.3</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0" t="s">
        <v>3</v>
      </c>
      <c r="D47" s="1140"/>
      <c r="E47" s="1141"/>
      <c r="F47" s="11">
        <v>6.51</v>
      </c>
      <c r="G47" s="12">
        <v>15.72</v>
      </c>
      <c r="H47" s="12">
        <v>23.72</v>
      </c>
      <c r="I47" s="12">
        <v>30.85</v>
      </c>
      <c r="J47" s="13">
        <v>30.37</v>
      </c>
    </row>
    <row r="48" spans="2:10" ht="57.75" customHeight="1" x14ac:dyDescent="0.15">
      <c r="B48" s="14"/>
      <c r="C48" s="1142" t="s">
        <v>4</v>
      </c>
      <c r="D48" s="1142"/>
      <c r="E48" s="1143"/>
      <c r="F48" s="15">
        <v>5.32</v>
      </c>
      <c r="G48" s="16">
        <v>4.99</v>
      </c>
      <c r="H48" s="16">
        <v>6.31</v>
      </c>
      <c r="I48" s="16">
        <v>6.72</v>
      </c>
      <c r="J48" s="17">
        <v>6.87</v>
      </c>
    </row>
    <row r="49" spans="2:10" ht="57.75" customHeight="1" thickBot="1" x14ac:dyDescent="0.2">
      <c r="B49" s="18"/>
      <c r="C49" s="1144" t="s">
        <v>5</v>
      </c>
      <c r="D49" s="1144"/>
      <c r="E49" s="1145"/>
      <c r="F49" s="19" t="s">
        <v>522</v>
      </c>
      <c r="G49" s="20">
        <v>5</v>
      </c>
      <c r="H49" s="20">
        <v>6.82</v>
      </c>
      <c r="I49" s="20">
        <v>4.45</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2" t="s">
        <v>524</v>
      </c>
      <c r="D34" s="1152"/>
      <c r="E34" s="1153"/>
      <c r="F34" s="32">
        <v>11.21</v>
      </c>
      <c r="G34" s="33">
        <v>11.22</v>
      </c>
      <c r="H34" s="33">
        <v>11.71</v>
      </c>
      <c r="I34" s="33">
        <v>11.52</v>
      </c>
      <c r="J34" s="34">
        <v>11.06</v>
      </c>
      <c r="K34" s="22"/>
      <c r="L34" s="22"/>
      <c r="M34" s="22"/>
      <c r="N34" s="22"/>
      <c r="O34" s="22"/>
      <c r="P34" s="22"/>
    </row>
    <row r="35" spans="1:16" ht="39" customHeight="1" x14ac:dyDescent="0.15">
      <c r="A35" s="22"/>
      <c r="B35" s="35"/>
      <c r="C35" s="1146" t="s">
        <v>525</v>
      </c>
      <c r="D35" s="1147"/>
      <c r="E35" s="1148"/>
      <c r="F35" s="36">
        <v>5.32</v>
      </c>
      <c r="G35" s="37">
        <v>4.9800000000000004</v>
      </c>
      <c r="H35" s="37">
        <v>6.3</v>
      </c>
      <c r="I35" s="37">
        <v>6.72</v>
      </c>
      <c r="J35" s="38">
        <v>6.86</v>
      </c>
      <c r="K35" s="22"/>
      <c r="L35" s="22"/>
      <c r="M35" s="22"/>
      <c r="N35" s="22"/>
      <c r="O35" s="22"/>
      <c r="P35" s="22"/>
    </row>
    <row r="36" spans="1:16" ht="39" customHeight="1" x14ac:dyDescent="0.15">
      <c r="A36" s="22"/>
      <c r="B36" s="35"/>
      <c r="C36" s="1146" t="s">
        <v>526</v>
      </c>
      <c r="D36" s="1147"/>
      <c r="E36" s="1148"/>
      <c r="F36" s="36">
        <v>1.29</v>
      </c>
      <c r="G36" s="37">
        <v>1.07</v>
      </c>
      <c r="H36" s="37">
        <v>0.1</v>
      </c>
      <c r="I36" s="37">
        <v>0.82</v>
      </c>
      <c r="J36" s="38">
        <v>1.41</v>
      </c>
      <c r="K36" s="22"/>
      <c r="L36" s="22"/>
      <c r="M36" s="22"/>
      <c r="N36" s="22"/>
      <c r="O36" s="22"/>
      <c r="P36" s="22"/>
    </row>
    <row r="37" spans="1:16" ht="39" customHeight="1" x14ac:dyDescent="0.15">
      <c r="A37" s="22"/>
      <c r="B37" s="35"/>
      <c r="C37" s="1146" t="s">
        <v>527</v>
      </c>
      <c r="D37" s="1147"/>
      <c r="E37" s="1148"/>
      <c r="F37" s="36">
        <v>0</v>
      </c>
      <c r="G37" s="37">
        <v>0</v>
      </c>
      <c r="H37" s="37">
        <v>0</v>
      </c>
      <c r="I37" s="37">
        <v>0.72</v>
      </c>
      <c r="J37" s="38">
        <v>1.2</v>
      </c>
      <c r="K37" s="22"/>
      <c r="L37" s="22"/>
      <c r="M37" s="22"/>
      <c r="N37" s="22"/>
      <c r="O37" s="22"/>
      <c r="P37" s="22"/>
    </row>
    <row r="38" spans="1:16" ht="39" customHeight="1" x14ac:dyDescent="0.15">
      <c r="A38" s="22"/>
      <c r="B38" s="35"/>
      <c r="C38" s="1146" t="s">
        <v>528</v>
      </c>
      <c r="D38" s="1147"/>
      <c r="E38" s="1148"/>
      <c r="F38" s="36">
        <v>1.94</v>
      </c>
      <c r="G38" s="37">
        <v>1.28</v>
      </c>
      <c r="H38" s="37">
        <v>1.32</v>
      </c>
      <c r="I38" s="37">
        <v>1.37</v>
      </c>
      <c r="J38" s="38">
        <v>0.36</v>
      </c>
      <c r="K38" s="22"/>
      <c r="L38" s="22"/>
      <c r="M38" s="22"/>
      <c r="N38" s="22"/>
      <c r="O38" s="22"/>
      <c r="P38" s="22"/>
    </row>
    <row r="39" spans="1:16" ht="39" customHeight="1" x14ac:dyDescent="0.15">
      <c r="A39" s="22"/>
      <c r="B39" s="35"/>
      <c r="C39" s="1146" t="s">
        <v>529</v>
      </c>
      <c r="D39" s="1147"/>
      <c r="E39" s="1148"/>
      <c r="F39" s="36">
        <v>2.15</v>
      </c>
      <c r="G39" s="37">
        <v>1.77</v>
      </c>
      <c r="H39" s="37">
        <v>1.65</v>
      </c>
      <c r="I39" s="37">
        <v>1.37</v>
      </c>
      <c r="J39" s="38">
        <v>0.09</v>
      </c>
      <c r="K39" s="22"/>
      <c r="L39" s="22"/>
      <c r="M39" s="22"/>
      <c r="N39" s="22"/>
      <c r="O39" s="22"/>
      <c r="P39" s="22"/>
    </row>
    <row r="40" spans="1:16" ht="39" customHeight="1" x14ac:dyDescent="0.15">
      <c r="A40" s="22"/>
      <c r="B40" s="35"/>
      <c r="C40" s="1146" t="s">
        <v>530</v>
      </c>
      <c r="D40" s="1147"/>
      <c r="E40" s="1148"/>
      <c r="F40" s="36">
        <v>0.06</v>
      </c>
      <c r="G40" s="37">
        <v>0.05</v>
      </c>
      <c r="H40" s="37">
        <v>0.06</v>
      </c>
      <c r="I40" s="37">
        <v>0.06</v>
      </c>
      <c r="J40" s="38">
        <v>0.06</v>
      </c>
      <c r="K40" s="22"/>
      <c r="L40" s="22"/>
      <c r="M40" s="22"/>
      <c r="N40" s="22"/>
      <c r="O40" s="22"/>
      <c r="P40" s="22"/>
    </row>
    <row r="41" spans="1:16" ht="39" customHeight="1" x14ac:dyDescent="0.15">
      <c r="A41" s="22"/>
      <c r="B41" s="35"/>
      <c r="C41" s="1146" t="s">
        <v>531</v>
      </c>
      <c r="D41" s="1147"/>
      <c r="E41" s="1148"/>
      <c r="F41" s="36">
        <v>0.06</v>
      </c>
      <c r="G41" s="37">
        <v>0.04</v>
      </c>
      <c r="H41" s="37">
        <v>0.03</v>
      </c>
      <c r="I41" s="37">
        <v>0.08</v>
      </c>
      <c r="J41" s="38">
        <v>0.06</v>
      </c>
      <c r="K41" s="22"/>
      <c r="L41" s="22"/>
      <c r="M41" s="22"/>
      <c r="N41" s="22"/>
      <c r="O41" s="22"/>
      <c r="P41" s="22"/>
    </row>
    <row r="42" spans="1:16" ht="39" customHeight="1" x14ac:dyDescent="0.15">
      <c r="A42" s="22"/>
      <c r="B42" s="39"/>
      <c r="C42" s="1146" t="s">
        <v>532</v>
      </c>
      <c r="D42" s="1147"/>
      <c r="E42" s="1148"/>
      <c r="F42" s="36" t="s">
        <v>479</v>
      </c>
      <c r="G42" s="37" t="s">
        <v>479</v>
      </c>
      <c r="H42" s="37" t="s">
        <v>479</v>
      </c>
      <c r="I42" s="37" t="s">
        <v>479</v>
      </c>
      <c r="J42" s="38" t="s">
        <v>479</v>
      </c>
      <c r="K42" s="22"/>
      <c r="L42" s="22"/>
      <c r="M42" s="22"/>
      <c r="N42" s="22"/>
      <c r="O42" s="22"/>
      <c r="P42" s="22"/>
    </row>
    <row r="43" spans="1:16" ht="39" customHeight="1" thickBot="1" x14ac:dyDescent="0.2">
      <c r="A43" s="22"/>
      <c r="B43" s="40"/>
      <c r="C43" s="1149" t="s">
        <v>533</v>
      </c>
      <c r="D43" s="1150"/>
      <c r="E43" s="1151"/>
      <c r="F43" s="41">
        <v>0</v>
      </c>
      <c r="G43" s="42">
        <v>0.01</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3692</v>
      </c>
      <c r="L45" s="60">
        <v>3739</v>
      </c>
      <c r="M45" s="60">
        <v>3759</v>
      </c>
      <c r="N45" s="60">
        <v>3765</v>
      </c>
      <c r="O45" s="61">
        <v>3762</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479</v>
      </c>
      <c r="L46" s="64" t="s">
        <v>479</v>
      </c>
      <c r="M46" s="64" t="s">
        <v>479</v>
      </c>
      <c r="N46" s="64" t="s">
        <v>479</v>
      </c>
      <c r="O46" s="65" t="s">
        <v>479</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479</v>
      </c>
      <c r="L47" s="64" t="s">
        <v>479</v>
      </c>
      <c r="M47" s="64" t="s">
        <v>479</v>
      </c>
      <c r="N47" s="64" t="s">
        <v>479</v>
      </c>
      <c r="O47" s="65" t="s">
        <v>479</v>
      </c>
      <c r="P47" s="48"/>
      <c r="Q47" s="48"/>
      <c r="R47" s="48"/>
      <c r="S47" s="48"/>
      <c r="T47" s="48"/>
      <c r="U47" s="48"/>
    </row>
    <row r="48" spans="1:21" ht="30.75" customHeight="1" x14ac:dyDescent="0.15">
      <c r="A48" s="48"/>
      <c r="B48" s="1164"/>
      <c r="C48" s="1165"/>
      <c r="D48" s="62"/>
      <c r="E48" s="1156" t="s">
        <v>15</v>
      </c>
      <c r="F48" s="1156"/>
      <c r="G48" s="1156"/>
      <c r="H48" s="1156"/>
      <c r="I48" s="1156"/>
      <c r="J48" s="1157"/>
      <c r="K48" s="63">
        <v>1664</v>
      </c>
      <c r="L48" s="64">
        <v>1663</v>
      </c>
      <c r="M48" s="64">
        <v>1788</v>
      </c>
      <c r="N48" s="64">
        <v>1682</v>
      </c>
      <c r="O48" s="65">
        <v>1619</v>
      </c>
      <c r="P48" s="48"/>
      <c r="Q48" s="48"/>
      <c r="R48" s="48"/>
      <c r="S48" s="48"/>
      <c r="T48" s="48"/>
      <c r="U48" s="48"/>
    </row>
    <row r="49" spans="1:21" ht="30.75" customHeight="1" x14ac:dyDescent="0.15">
      <c r="A49" s="48"/>
      <c r="B49" s="1164"/>
      <c r="C49" s="1165"/>
      <c r="D49" s="62"/>
      <c r="E49" s="1156" t="s">
        <v>16</v>
      </c>
      <c r="F49" s="1156"/>
      <c r="G49" s="1156"/>
      <c r="H49" s="1156"/>
      <c r="I49" s="1156"/>
      <c r="J49" s="1157"/>
      <c r="K49" s="63">
        <v>496</v>
      </c>
      <c r="L49" s="64">
        <v>364</v>
      </c>
      <c r="M49" s="64">
        <v>119</v>
      </c>
      <c r="N49" s="64">
        <v>117</v>
      </c>
      <c r="O49" s="65">
        <v>116</v>
      </c>
      <c r="P49" s="48"/>
      <c r="Q49" s="48"/>
      <c r="R49" s="48"/>
      <c r="S49" s="48"/>
      <c r="T49" s="48"/>
      <c r="U49" s="48"/>
    </row>
    <row r="50" spans="1:21" ht="30.75" customHeight="1" x14ac:dyDescent="0.15">
      <c r="A50" s="48"/>
      <c r="B50" s="1164"/>
      <c r="C50" s="1165"/>
      <c r="D50" s="62"/>
      <c r="E50" s="1156" t="s">
        <v>17</v>
      </c>
      <c r="F50" s="1156"/>
      <c r="G50" s="1156"/>
      <c r="H50" s="1156"/>
      <c r="I50" s="1156"/>
      <c r="J50" s="1157"/>
      <c r="K50" s="63">
        <v>29</v>
      </c>
      <c r="L50" s="64">
        <v>23</v>
      </c>
      <c r="M50" s="64">
        <v>18</v>
      </c>
      <c r="N50" s="64">
        <v>12</v>
      </c>
      <c r="O50" s="65">
        <v>9</v>
      </c>
      <c r="P50" s="48"/>
      <c r="Q50" s="48"/>
      <c r="R50" s="48"/>
      <c r="S50" s="48"/>
      <c r="T50" s="48"/>
      <c r="U50" s="48"/>
    </row>
    <row r="51" spans="1:21" ht="30.75" customHeight="1" x14ac:dyDescent="0.15">
      <c r="A51" s="48"/>
      <c r="B51" s="1166"/>
      <c r="C51" s="1167"/>
      <c r="D51" s="66"/>
      <c r="E51" s="1156" t="s">
        <v>18</v>
      </c>
      <c r="F51" s="1156"/>
      <c r="G51" s="1156"/>
      <c r="H51" s="1156"/>
      <c r="I51" s="1156"/>
      <c r="J51" s="1157"/>
      <c r="K51" s="63">
        <v>0</v>
      </c>
      <c r="L51" s="64" t="s">
        <v>479</v>
      </c>
      <c r="M51" s="64" t="s">
        <v>479</v>
      </c>
      <c r="N51" s="64" t="s">
        <v>479</v>
      </c>
      <c r="O51" s="65" t="s">
        <v>479</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3692</v>
      </c>
      <c r="L52" s="64">
        <v>3789</v>
      </c>
      <c r="M52" s="64">
        <v>3768</v>
      </c>
      <c r="N52" s="64">
        <v>3698</v>
      </c>
      <c r="O52" s="65">
        <v>3724</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2189</v>
      </c>
      <c r="L53" s="69">
        <v>2000</v>
      </c>
      <c r="M53" s="69">
        <v>1916</v>
      </c>
      <c r="N53" s="69">
        <v>1878</v>
      </c>
      <c r="O53" s="70">
        <v>1782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2016-05-01T06:40:33Z</cp:lastPrinted>
  <dcterms:created xsi:type="dcterms:W3CDTF">2016-02-15T00:31:34Z</dcterms:created>
  <dcterms:modified xsi:type="dcterms:W3CDTF">2016-05-09T03:34:29Z</dcterms:modified>
</cp:coreProperties>
</file>