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15" yWindow="6630" windowWidth="19230" windowHeight="6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BE36" i="9"/>
  <c r="BE35" i="9"/>
  <c r="BE34" i="9"/>
  <c r="C34" i="9"/>
  <c r="C35" i="9" s="1"/>
  <c r="C36"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<sst xmlns="http://schemas.openxmlformats.org/spreadsheetml/2006/main" count="983" uniqueCount="558">
  <si>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</si>
  <si>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</si>
  <si>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</si>
  <si>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</si>
  <si>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</si>
  <si>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</si>
  <si>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</si>
  <si>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</si>
  <si>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</si>
  <si>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</si>
  <si>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</si>
  <si>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</si>
  <si>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</si>
  <si>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</si>
  <si>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</si>
  <si>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</si>
  <si>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</si>
  <si>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</si>
  <si>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</si>
  <si>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</si>
  <si>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</si>
  <si>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</si>
  <si>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</si>
  <si>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</si>
  <si>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</si>
  <si>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</si>
  <si>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</si>
  <si>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</si>
  <si>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</si>
  <si>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</si>
  <si>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</si>
  <si>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</si>
  <si>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</si>
  <si>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</si>
  <si>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</si>
  <si>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</si>
  <si>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</si>
  <si>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</si>
  <si>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</si>
  <si>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</si>
  <si>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</si>
  <si>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</si>
  <si>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</si>
  <si>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</si>
  <si>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</si>
  <si>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</si>
  <si>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</si>
  <si>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</si>
  <si>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</si>
  <si>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</si>
  <si>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</si>
  <si>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</si>
  <si>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</si>
  <si>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</si>
  <si>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</si>
  <si>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</si>
  <si>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</si>
  <si>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</si>
  <si>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</si>
  <si>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</si>
  <si>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</si>
  <si>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</si>
  <si>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</si>
  <si>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</si>
  <si>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</si>
  <si>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</si>
  <si>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</si>
  <si>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</si>
  <si>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</si>
  <si>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</si>
  <si>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</si>
  <si>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</si>
  <si>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</si>
  <si>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</si>
  <si>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</si>
  <si>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</si>
  <si>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</si>
  <si>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</si>
  <si>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</si>
  <si>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</si>
  <si>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</si>
  <si>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</si>
  <si>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</si>
  <si>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</si>
  <si>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</si>
  <si>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</si>
  <si>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</si>
  <si>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</si>
  <si>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</si>
  <si>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</si>
  <si>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</si>
  <si>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</si>
  <si>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</si>
  <si>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</si>
  <si>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</si>
  <si>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</si>
  <si>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</si>
  <si>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</si>
  <si>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</si>
  <si>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</si>
  <si>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</si>
  <si>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</si>
  <si>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</si>
  <si>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</si>
  <si>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</si>
  <si>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</si>
  <si>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</si>
  <si>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</si>
  <si>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</si>
  <si>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</si>
  <si>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</si>
  <si>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</si>
  <si>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</si>
  <si>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</si>
  <si>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</si>
  <si>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</si>
  <si>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</si>
  <si>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</si>
  <si>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</si>
  <si>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</si>
  <si>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</si>
  <si>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</si>
  <si>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</si>
  <si>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</si>
  <si>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</si>
  <si>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</si>
  <si>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</si>
  <si>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</si>
  <si>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</si>
  <si>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</si>
  <si>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</si>
  <si>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</si>
  <si>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</si>
  <si>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</si>
  <si>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</si>
  <si>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</si>
  <si>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</si>
  <si>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</si>
  <si>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</si>
  <si>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</si>
  <si>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</si>
  <si>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</si>
  <si>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</si>
  <si>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</si>
  <si>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</si>
  <si>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</si>
  <si>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</si>
  <si>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</si>
  <si>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</si>
  <si>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</si>
  <si>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</si>
  <si>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</si>
  <si>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</si>
  <si>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</si>
  <si>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</si>
  <si>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</si>
  <si>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</si>
  <si>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</si>
  <si>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</si>
  <si>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</si>
  <si>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</si>
  <si>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</si>
  <si>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</si>
  <si>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</si>
  <si>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</si>
  <si>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</si>
  <si>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</si>
  <si>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</si>
  <si>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</si>
  <si>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</si>
  <si>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</si>
  <si>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</si>
  <si>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</si>
  <si>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</si>
  <si>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</si>
  <si>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</si>
  <si>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</si>
  <si>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</si>
  <si>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</si>
  <si>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</si>
  <si>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</si>
  <si>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</si>
  <si>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</si>
  <si>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</si>
  <si>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</si>
  <si>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</si>
  <si>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</si>
  <si>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</si>
  <si>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</si>
  <si>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</si>
  <si>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</si>
  <si>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</si>
  <si>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</si>
  <si>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</si>
  <si>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</si>
  <si>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</si>
  <si>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</si>
  <si>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青森県五所川原市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</si>
  <si>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</si>
  <si>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</si>
  <si>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</si>
  <si>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</si>
  <si>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</si>
  <si>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</si>
  <si>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</si>
  <si>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</si>
  <si>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</si>
  <si>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</si>
  <si>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</si>
  <si>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</si>
  <si>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</si>
  <si>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</si>
  <si>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</si>
  <si>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</si>
  <si>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</si>
  <si>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</si>
  <si>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</si>
  <si>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</si>
  <si>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</si>
  <si>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</si>
  <si>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</si>
  <si>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</si>
  <si>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</si>
  <si>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</si>
  <si>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</si>
  <si>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</si>
  <si>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</si>
  <si>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</si>
  <si>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</si>
  <si>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</si>
  <si>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</si>
  <si>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</si>
  <si>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</si>
  <si>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</si>
  <si>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</si>
  <si>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</si>
  <si>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</si>
  <si>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</si>
  <si>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</si>
  <si>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</si>
  <si>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</si>
  <si>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</si>
  <si>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</si>
  <si>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</si>
  <si>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</si>
  <si>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</si>
  <si>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</si>
  <si>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</si>
  <si>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</si>
  <si>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</si>
  <si>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</si>
  <si>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</si>
  <si>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</si>
  <si>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</si>
  <si>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</si>
  <si>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</si>
  <si>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</si>
  <si>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</si>
  <si>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</si>
  <si>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</si>
  <si>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</si>
  <si>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</si>
  <si>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</si>
  <si>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</si>
  <si>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</si>
  <si>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</si>
  <si>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</si>
  <si>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</si>
  <si>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</si>
  <si>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</si>
  <si>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</si>
  <si>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</si>
  <si>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</si>
  <si>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</si>
  <si>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</si>
  <si>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</si>
  <si>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</si>
  <si>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</si>
  <si>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</si>
  <si>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</si>
  <si>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</si>
  <si>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</si>
  <si>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</si>
  <si>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</si>
  <si>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</si>
  <si>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</si>
  <si>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</si>
  <si>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</si>
  <si>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</si>
  <si>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</si>
  <si>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</si>
  <si>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</si>
  <si>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</si>
  <si>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</si>
  <si>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</si>
  <si>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</si>
  <si>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</si>
  <si>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</si>
  <si>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</si>
  <si>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</si>
  <si>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</si>
  <si>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</si>
  <si>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</si>
  <si>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</si>
  <si>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</si>
  <si>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</si>
  <si>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</si>
  <si>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</si>
  <si>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</si>
  <si>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</si>
  <si>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</si>
  <si>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</si>
  <si>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</si>
  <si>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</si>
  <si>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</si>
  <si>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</si>
  <si>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</si>
  <si>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</si>
  <si>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</si>
  <si>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</si>
  <si>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</si>
  <si>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</si>
  <si>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</si>
  <si>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</si>
  <si>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</si>
  <si>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</si>
  <si>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</si>
  <si>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</si>
  <si>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</si>
  <si>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</si>
  <si>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</si>
  <si>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</si>
  <si>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</si>
  <si>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</si>
  <si>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</si>
  <si>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</si>
  <si>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</si>
  <si>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</si>
  <si>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</si>
  <si>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</si>
  <si>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</si>
  <si>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</si>
  <si>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</si>
  <si>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</si>
  <si>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</si>
  <si>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</si>
  <si>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</si>
  <si>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青森県五所川原市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</si>
  <si>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</si>
  <si>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</si>
  <si>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</si>
  <si>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</si>
  <si>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</si>
  <si>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</si>
  <si>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</si>
  <si>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</si>
  <si>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</si>
  <si>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</si>
  <si>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</si>
  <si>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</si>
  <si>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</si>
  <si>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</si>
  <si>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</si>
  <si>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</si>
  <si>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</si>
  <si>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</si>
  <si>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</si>
  <si>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</si>
  <si>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</si>
  <si>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</si>
  <si>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</si>
  <si>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</si>
  <si>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</si>
  <si>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</si>
  <si>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</si>
  <si>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</si>
  <si>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</si>
  <si>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</si>
  <si>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</si>
  <si>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</si>
  <si>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</si>
  <si>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</si>
  <si>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</si>
  <si>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</si>
  <si>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</si>
  <si>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</si>
  <si>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</si>
  <si>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</si>
  <si>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</si>
  <si>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</si>
  <si>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</si>
  <si>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</si>
  <si>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</si>
  <si>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</si>
  <si>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</si>
  <si>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</si>
  <si>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</si>
  <si>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</si>
  <si>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</si>
  <si>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</si>
  <si>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</si>
  <si>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</si>
  <si>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</si>
  <si>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</si>
  <si>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</si>
  <si>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</si>
  <si>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</si>
  <si>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</si>
  <si>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</si>
  <si>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</si>
  <si>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</si>
  <si>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</si>
  <si>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</si>
  <si>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</si>
  <si>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</si>
  <si>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</si>
  <si>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</si>
  <si>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</si>
  <si>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</si>
  <si>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</si>
  <si>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</si>
  <si>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</si>
  <si>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</si>
  <si>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</si>
  <si>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</si>
  <si>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</si>
  <si>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</si>
  <si>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</si>
  <si>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</si>
  <si>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</si>
  <si>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</si>
  <si>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</si>
  <si>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</si>
  <si>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</si>
  <si>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</si>
  <si>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</si>
  <si>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</si>
  <si>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</si>
  <si>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</si>
  <si>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</si>
  <si>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</si>
  <si>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</si>
  <si>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</si>
  <si>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</si>
  <si>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</si>
  <si>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</si>
  <si>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</si>
  <si>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</si>
  <si>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</si>
  <si>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</si>
  <si>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</si>
  <si>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</si>
  <si>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</si>
  <si>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</si>
  <si>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</si>
  <si>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</si>
  <si>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</si>
  <si>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</si>
  <si>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</si>
  <si>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</si>
  <si>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</si>
  <si>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</si>
  <si>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</si>
  <si>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</si>
  <si>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</si>
  <si>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</si>
  <si>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</si>
  <si>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</si>
  <si>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</si>
  <si>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</si>
  <si>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</si>
  <si>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</si>
  <si>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</si>
  <si>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</si>
  <si>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</si>
  <si>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</si>
  <si>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</si>
  <si>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</si>
  <si>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</si>
  <si>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</si>
  <si>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</si>
  <si>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</si>
  <si>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</si>
  <si>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</si>
  <si>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</si>
  <si>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</si>
  <si>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</si>
  <si>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</si>
  <si>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</si>
  <si>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</si>
  <si>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</si>
  <si>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</si>
  <si>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</si>
  <si>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</si>
  <si>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</si>
  <si>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</si>
  <si>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</si>
  <si>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</si>
  <si>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</si>
  <si>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</si>
  <si>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</si>
  <si>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</si>
  <si>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</si>
  <si>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</si>
  <si>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</si>
  <si>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</si>
  <si>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</si>
  <si>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</si>
  <si>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</si>
  <si>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</si>
  <si>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</si>
  <si>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</si>
  <si>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</si>
  <si>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</si>
  <si>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</si>
  <si>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</si>
  <si>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</si>
  <si>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</si>
  <si>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</si>
  <si>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</si>
  <si>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</si>
  <si>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</si>
  <si>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</si>
  <si>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</si>
  <si>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</si>
  <si>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4.42</t>
  </si>
  <si>
    <t>▲ 5.98</t>
  </si>
  <si>
    <t>▲ 3.71</t>
  </si>
  <si>
    <t>水道事業会計</t>
  </si>
  <si>
    <t>一般会計</t>
  </si>
  <si>
    <t>国民健康保険事業勘定特別会計</t>
  </si>
  <si>
    <t>下水道事業会計</t>
  </si>
  <si>
    <t>工業用水道事業会計</t>
  </si>
  <si>
    <t>介護保険特別会計</t>
  </si>
  <si>
    <t>後期高齢者医療特別会計</t>
  </si>
  <si>
    <t>国民健康保険医科診療施設勘定特別会計</t>
  </si>
  <si>
    <t>その他会計（赤字）</t>
  </si>
  <si>
    <t>▲ 2.61</t>
  </si>
  <si>
    <t>▲ 1.25</t>
  </si>
  <si>
    <t>その他会計（黒字）</t>
  </si>
  <si>
    <t>青森県市町村総合事務組合</t>
    <rPh sb="0" eb="3">
      <t>アオモリケン</t>
    </rPh>
    <rPh sb="3" eb="6">
      <t>シチョウソン</t>
    </rPh>
    <rPh sb="6" eb="8">
      <t>ソウゴウ</t>
    </rPh>
    <rPh sb="8" eb="10">
      <t>ジム</t>
    </rPh>
    <rPh sb="10" eb="12">
      <t>クミアイ</t>
    </rPh>
    <phoneticPr fontId="22"/>
  </si>
  <si>
    <t>青森県市町村職員退職手当組合</t>
    <rPh sb="0" eb="3">
      <t>アオモリケン</t>
    </rPh>
    <rPh sb="3" eb="6">
      <t>シチョウソン</t>
    </rPh>
    <rPh sb="6" eb="8">
      <t>ショクイン</t>
    </rPh>
    <rPh sb="8" eb="10">
      <t>タイショク</t>
    </rPh>
    <rPh sb="10" eb="12">
      <t>テアテ</t>
    </rPh>
    <rPh sb="12" eb="14">
      <t>クミアイ</t>
    </rPh>
    <phoneticPr fontId="22"/>
  </si>
  <si>
    <t>青森県市長会館管理組合</t>
    <rPh sb="0" eb="3">
      <t>アオモリケン</t>
    </rPh>
    <rPh sb="3" eb="6">
      <t>シチョウカイ</t>
    </rPh>
    <rPh sb="6" eb="7">
      <t>カン</t>
    </rPh>
    <rPh sb="7" eb="9">
      <t>カンリ</t>
    </rPh>
    <rPh sb="9" eb="11">
      <t>クミアイ</t>
    </rPh>
    <phoneticPr fontId="22"/>
  </si>
  <si>
    <t>西北五広域福祉事務組合</t>
    <rPh sb="0" eb="2">
      <t>セイホク</t>
    </rPh>
    <rPh sb="2" eb="3">
      <t>ゴ</t>
    </rPh>
    <rPh sb="3" eb="5">
      <t>コウイキ</t>
    </rPh>
    <rPh sb="5" eb="7">
      <t>フクシ</t>
    </rPh>
    <rPh sb="7" eb="9">
      <t>ジム</t>
    </rPh>
    <rPh sb="9" eb="11">
      <t>クミアイ</t>
    </rPh>
    <phoneticPr fontId="22"/>
  </si>
  <si>
    <t>西北五環境整備事務組合</t>
    <rPh sb="0" eb="2">
      <t>セイホク</t>
    </rPh>
    <rPh sb="2" eb="3">
      <t>ゴ</t>
    </rPh>
    <rPh sb="3" eb="5">
      <t>カンキョウ</t>
    </rPh>
    <rPh sb="5" eb="7">
      <t>セイビ</t>
    </rPh>
    <rPh sb="7" eb="9">
      <t>ジム</t>
    </rPh>
    <rPh sb="9" eb="11">
      <t>クミアイ</t>
    </rPh>
    <phoneticPr fontId="22"/>
  </si>
  <si>
    <t>津軽広域水道企業団津軽事業部</t>
    <rPh sb="0" eb="2">
      <t>ツガル</t>
    </rPh>
    <rPh sb="2" eb="4">
      <t>コウイキ</t>
    </rPh>
    <rPh sb="4" eb="6">
      <t>スイドウ</t>
    </rPh>
    <rPh sb="6" eb="9">
      <t>キギョウダン</t>
    </rPh>
    <rPh sb="9" eb="11">
      <t>ツガル</t>
    </rPh>
    <rPh sb="11" eb="14">
      <t>ジギョウブ</t>
    </rPh>
    <phoneticPr fontId="22"/>
  </si>
  <si>
    <t>津軽広域水道企業団西北事業部</t>
    <rPh sb="0" eb="2">
      <t>ツガル</t>
    </rPh>
    <rPh sb="2" eb="4">
      <t>コウイキ</t>
    </rPh>
    <rPh sb="4" eb="6">
      <t>スイドウ</t>
    </rPh>
    <rPh sb="6" eb="9">
      <t>キギョウダン</t>
    </rPh>
    <rPh sb="9" eb="11">
      <t>セイホク</t>
    </rPh>
    <rPh sb="11" eb="14">
      <t>ジギョウブ</t>
    </rPh>
    <phoneticPr fontId="22"/>
  </si>
  <si>
    <t>五所川原地区消防事務組合</t>
    <rPh sb="0" eb="4">
      <t>ゴショガワラ</t>
    </rPh>
    <rPh sb="4" eb="6">
      <t>チク</t>
    </rPh>
    <rPh sb="6" eb="8">
      <t>ショウボウ</t>
    </rPh>
    <rPh sb="8" eb="10">
      <t>ジム</t>
    </rPh>
    <rPh sb="10" eb="12">
      <t>クミアイ</t>
    </rPh>
    <phoneticPr fontId="22"/>
  </si>
  <si>
    <t>青森県交通災害共済組合</t>
    <rPh sb="0" eb="3">
      <t>アオモリケン</t>
    </rPh>
    <rPh sb="3" eb="5">
      <t>コウツウ</t>
    </rPh>
    <rPh sb="5" eb="7">
      <t>サイガイ</t>
    </rPh>
    <rPh sb="7" eb="9">
      <t>キョウサイ</t>
    </rPh>
    <rPh sb="9" eb="11">
      <t>クミアイ</t>
    </rPh>
    <phoneticPr fontId="22"/>
  </si>
  <si>
    <t>つがる西北五広域連合（一般会計）</t>
    <rPh sb="3" eb="5">
      <t>セイホク</t>
    </rPh>
    <rPh sb="5" eb="6">
      <t>ゴ</t>
    </rPh>
    <rPh sb="6" eb="8">
      <t>コウイキ</t>
    </rPh>
    <rPh sb="8" eb="10">
      <t>レンゴウ</t>
    </rPh>
    <rPh sb="11" eb="15">
      <t>イッパンカイケイ</t>
    </rPh>
    <phoneticPr fontId="22"/>
  </si>
  <si>
    <t>つがる西北五広域連合（病院事業会計）</t>
    <rPh sb="3" eb="5">
      <t>セイホク</t>
    </rPh>
    <rPh sb="5" eb="6">
      <t>ゴ</t>
    </rPh>
    <rPh sb="6" eb="8">
      <t>コウイキ</t>
    </rPh>
    <rPh sb="8" eb="10">
      <t>レンゴウ</t>
    </rPh>
    <rPh sb="11" eb="17">
      <t>ビョウインジギョウカイケイ</t>
    </rPh>
    <phoneticPr fontId="22"/>
  </si>
  <si>
    <t>青森県後期高齢者医療広域連合（一般会計）</t>
    <rPh sb="0" eb="3">
      <t>アオモリケン</t>
    </rPh>
    <rPh sb="3" eb="5">
      <t>コウキ</t>
    </rPh>
    <rPh sb="5" eb="8">
      <t>コウレイシャ</t>
    </rPh>
    <rPh sb="8" eb="10">
      <t>イリョウ</t>
    </rPh>
    <rPh sb="10" eb="12">
      <t>コウイキ</t>
    </rPh>
    <rPh sb="12" eb="14">
      <t>レンゴウ</t>
    </rPh>
    <rPh sb="15" eb="19">
      <t>イッパンカイケイ</t>
    </rPh>
    <phoneticPr fontId="22"/>
  </si>
  <si>
    <t>青森県後期高齢者医療広域連合（特別会計）</t>
    <rPh sb="0" eb="3">
      <t>アオモリケン</t>
    </rPh>
    <rPh sb="3" eb="5">
      <t>コウキ</t>
    </rPh>
    <rPh sb="5" eb="8">
      <t>コウレイシャ</t>
    </rPh>
    <rPh sb="8" eb="10">
      <t>イリョウ</t>
    </rPh>
    <rPh sb="10" eb="12">
      <t>コウイキ</t>
    </rPh>
    <rPh sb="12" eb="14">
      <t>レンゴウ</t>
    </rPh>
    <rPh sb="15" eb="19">
      <t>トクベツカイケイ</t>
    </rPh>
    <phoneticPr fontId="22"/>
  </si>
  <si>
    <t>五所川原市体育協会</t>
    <rPh sb="0" eb="5">
      <t>ゴショガワラシ</t>
    </rPh>
    <rPh sb="5" eb="7">
      <t>タイイク</t>
    </rPh>
    <rPh sb="7" eb="9">
      <t>キョウカイ</t>
    </rPh>
    <phoneticPr fontId="22"/>
  </si>
  <si>
    <t>十三湖環境整備株式会社</t>
    <rPh sb="0" eb="3">
      <t>ジュウサンコ</t>
    </rPh>
    <rPh sb="3" eb="5">
      <t>カンキョウ</t>
    </rPh>
    <rPh sb="5" eb="7">
      <t>セイビ</t>
    </rPh>
    <rPh sb="7" eb="11">
      <t>カブシキガイシャ</t>
    </rPh>
    <phoneticPr fontId="22"/>
  </si>
  <si>
    <t>市浦畜産振興公社</t>
    <rPh sb="0" eb="2">
      <t>シウラ</t>
    </rPh>
    <rPh sb="2" eb="4">
      <t>チクサン</t>
    </rPh>
    <rPh sb="4" eb="6">
      <t>シンコウ</t>
    </rPh>
    <rPh sb="6" eb="8">
      <t>コウシャ</t>
    </rPh>
    <phoneticPr fontId="22"/>
  </si>
  <si>
    <t>法適用企業</t>
    <rPh sb="0" eb="5">
      <t>ホウテキヨウキギョウ</t>
    </rPh>
    <phoneticPr fontId="2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</si>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</sst>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70410</c:v>
                </c:pt>
                <c:pt idx="1">
                  <c:v>63888</c:v>
                </c:pt>
                <c:pt idx="2">
                  <c:v>38110</c:v>
                </c:pt>
                <c:pt idx="3">
                  <c:v>59452</c:v>
                </c:pt>
                <c:pt idx="4">
                  <c:v>51275</c:v>
                </c:pt>
              </c:numCache>
            </c:numRef>
          </c:val>
          <c:smooth val="0"/>
        </c:ser>
        <c:dLbls>
          <c:showLegendKey val="0"/>
          <c:showVal val="0"/>
          <c:showCatName val="0"/>
          <c:showSerName val="0"/>
          <c:showPercent val="0"/>
          <c:showBubbleSize val="0"/>
        </c:dLbls>
        <c:marker val="1"/>
        <c:smooth val="0"/>
        <c:axId val="727584056"/>
        <c:axId val="727592288"/>
      </c:lineChart>
      <c:catAx>
        <c:axId val="727584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592288"/>
        <c:crosses val="autoZero"/>
        <c:auto val="1"/>
        <c:lblAlgn val="ctr"/>
        <c:lblOffset val="100"/>
        <c:tickLblSkip val="1"/>
        <c:tickMarkSkip val="1"/>
        <c:noMultiLvlLbl val="0"/>
      </c:catAx>
      <c:valAx>
        <c:axId val="7275922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584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3.46</c:v>
                </c:pt>
                <c:pt idx="1">
                  <c:v>3.72</c:v>
                </c:pt>
                <c:pt idx="2">
                  <c:v>5.39</c:v>
                </c:pt>
                <c:pt idx="3">
                  <c:v>3.48</c:v>
                </c:pt>
                <c:pt idx="4">
                  <c:v>3.68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3.31</c:v>
                </c:pt>
                <c:pt idx="1">
                  <c:v>6.17</c:v>
                </c:pt>
                <c:pt idx="2">
                  <c:v>3.56</c:v>
                </c:pt>
                <c:pt idx="3">
                  <c:v>3.73</c:v>
                </c:pt>
                <c:pt idx="4">
                  <c:v>3.31</c:v>
                </c:pt>
              </c:numCache>
            </c:numRef>
          </c:val>
        </c:ser>
        <c:dLbls>
          <c:showLegendKey val="0"/>
          <c:showVal val="0"/>
          <c:showCatName val="0"/>
          <c:showSerName val="0"/>
          <c:showPercent val="0"/>
          <c:showBubbleSize val="0"/>
        </c:dLbls>
        <c:gapWidth val="250"/>
        <c:overlap val="100"/>
        <c:axId val="727607184"/>
        <c:axId val="727586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0.13</c:v>
                </c:pt>
                <c:pt idx="1">
                  <c:v>0.6</c:v>
                </c:pt>
                <c:pt idx="2">
                  <c:v>-4.42</c:v>
                </c:pt>
                <c:pt idx="3">
                  <c:v>-5.98</c:v>
                </c:pt>
                <c:pt idx="4">
                  <c:v>-3.71</c:v>
                </c:pt>
              </c:numCache>
            </c:numRef>
          </c:val>
          <c:smooth val="0"/>
        </c:ser>
        <c:dLbls>
          <c:showLegendKey val="0"/>
          <c:showVal val="0"/>
          <c:showCatName val="0"/>
          <c:showSerName val="0"/>
          <c:showPercent val="0"/>
          <c:showBubbleSize val="0"/>
        </c:dLbls>
        <c:marker val="1"/>
        <c:smooth val="0"/>
        <c:axId val="727607184"/>
        <c:axId val="727586408"/>
      </c:lineChart>
      <c:catAx>
        <c:axId val="72760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7586408"/>
        <c:crosses val="autoZero"/>
        <c:auto val="1"/>
        <c:lblAlgn val="ctr"/>
        <c:lblOffset val="100"/>
        <c:tickLblSkip val="1"/>
        <c:tickMarkSkip val="1"/>
        <c:noMultiLvlLbl val="0"/>
      </c:catAx>
      <c:valAx>
        <c:axId val="727586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60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0.04</c:v>
                </c:pt>
                <c:pt idx="4">
                  <c:v>#N/A</c:v>
                </c:pt>
                <c:pt idx="5">
                  <c:v>2.88</c:v>
                </c:pt>
                <c:pt idx="6">
                  <c:v>#N/A</c:v>
                </c:pt>
                <c:pt idx="7">
                  <c:v>7.0000000000000007E-2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2.61</c:v>
                </c:pt>
                <c:pt idx="1">
                  <c:v>#N/A</c:v>
                </c:pt>
                <c:pt idx="2">
                  <c:v>1.25</c:v>
                </c:pt>
                <c:pt idx="3">
                  <c:v>#N/A</c:v>
                </c:pt>
                <c:pt idx="4">
                  <c:v>0</c:v>
                </c:pt>
                <c:pt idx="5">
                  <c:v>0</c:v>
                </c:pt>
                <c:pt idx="6">
                  <c:v>0</c:v>
                </c:pt>
                <c:pt idx="7">
                  <c:v>0</c:v>
                </c:pt>
                <c:pt idx="8">
                  <c:v>0</c:v>
                </c:pt>
                <c:pt idx="9">
                  <c:v>0</c:v>
                </c:pt>
              </c:numCache>
            </c:numRef>
          </c:val>
        </c:ser>
        <c:ser>
          <c:idx val="2"/>
          <c:order val="2"/>
          <c:tx>
            <c:strRef>
              <c:f>データシート!$A$29</c:f>
              <c:strCache>
                <c:ptCount val="1"/>
                <c:pt idx="0">
                  <c:v>国民健康保険医科診療施設勘定特別会計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7.0000000000000007E-2</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0.08</c:v>
                </c:pt>
                <c:pt idx="4">
                  <c:v>#N/A</c:v>
                </c:pt>
                <c:pt idx="5">
                  <c:v>0.1</c:v>
                </c:pt>
                <c:pt idx="6">
                  <c:v>#N/A</c:v>
                </c:pt>
                <c:pt idx="7">
                  <c:v>0.2</c:v>
                </c:pt>
                <c:pt idx="8">
                  <c:v>#N/A</c:v>
                </c:pt>
                <c:pt idx="9">
                  <c:v>0.14000000000000001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0.76</c:v>
                </c:pt>
                <c:pt idx="2">
                  <c:v>#N/A</c:v>
                </c:pt>
                <c:pt idx="3">
                  <c:v>0.33</c:v>
                </c:pt>
                <c:pt idx="4">
                  <c:v>#N/A</c:v>
                </c:pt>
                <c:pt idx="5">
                  <c:v>0.14000000000000001</c:v>
                </c:pt>
                <c:pt idx="6">
                  <c:v>#N/A</c:v>
                </c:pt>
                <c:pt idx="7">
                  <c:v>0.77</c:v>
                </c:pt>
                <c:pt idx="8">
                  <c:v>#N/A</c:v>
                </c:pt>
                <c:pt idx="9">
                  <c:v>0.42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c:v>
                </c:pt>
                <c:pt idx="2">
                  <c:v>#N/A</c:v>
                </c:pt>
                <c:pt idx="3">
                  <c:v>0.55000000000000004</c:v>
                </c:pt>
                <c:pt idx="4">
                  <c:v>#N/A</c:v>
                </c:pt>
                <c:pt idx="5">
                  <c:v>0.51</c:v>
                </c:pt>
                <c:pt idx="6">
                  <c:v>#N/A</c:v>
                </c:pt>
                <c:pt idx="7">
                  <c:v>0.46</c:v>
                </c:pt>
                <c:pt idx="8">
                  <c:v>#N/A</c:v>
                </c:pt>
                <c:pt idx="9">
                  <c:v>0.46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#N/A</c:v>
                </c:pt>
                <c:pt idx="5">
                  <c:v>0.22</c:v>
                </c:pt>
                <c:pt idx="6">
                  <c:v>#N/A</c:v>
                </c:pt>
                <c:pt idx="7">
                  <c:v>0.4</c:v>
                </c:pt>
                <c:pt idx="8">
                  <c:v>#N/A</c:v>
                </c:pt>
                <c:pt idx="9">
                  <c:v>0.62</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c:v>
                </c:pt>
                <c:pt idx="2">
                  <c:v>#N/A</c:v>
                </c:pt>
                <c:pt idx="3">
                  <c:v>1.76</c:v>
                </c:pt>
                <c:pt idx="4">
                  <c:v>#N/A</c:v>
                </c:pt>
                <c:pt idx="5">
                  <c:v>1.73</c:v>
                </c:pt>
                <c:pt idx="6">
                  <c:v>#N/A</c:v>
                </c:pt>
                <c:pt idx="7">
                  <c:v>1.68</c:v>
                </c:pt>
                <c:pt idx="8">
                  <c:v>#N/A</c:v>
                </c:pt>
                <c:pt idx="9">
                  <c:v>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3.44</c:v>
                </c:pt>
                <c:pt idx="2">
                  <c:v>#N/A</c:v>
                </c:pt>
                <c:pt idx="3">
                  <c:v>3.71</c:v>
                </c:pt>
                <c:pt idx="4">
                  <c:v>#N/A</c:v>
                </c:pt>
                <c:pt idx="5">
                  <c:v>5.37</c:v>
                </c:pt>
                <c:pt idx="6">
                  <c:v>#N/A</c:v>
                </c:pt>
                <c:pt idx="7">
                  <c:v>3.44</c:v>
                </c:pt>
                <c:pt idx="8">
                  <c:v>#N/A</c:v>
                </c:pt>
                <c:pt idx="9">
                  <c:v>3.64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6.17</c:v>
                </c:pt>
                <c:pt idx="2">
                  <c:v>#N/A</c:v>
                </c:pt>
                <c:pt idx="3">
                  <c:v>5.9</c:v>
                </c:pt>
                <c:pt idx="4">
                  <c:v>#N/A</c:v>
                </c:pt>
                <c:pt idx="5">
                  <c:v>6.17</c:v>
                </c:pt>
                <c:pt idx="6">
                  <c:v>#N/A</c:v>
                </c:pt>
                <c:pt idx="7">
                  <c:v>6.83</c:v>
                </c:pt>
                <c:pt idx="8">
                  <c:v>#N/A</c:v>
                </c:pt>
                <c:pt idx="9">
                  <c:v>6.93</c:v>
                </c:pt>
              </c:numCache>
            </c:numRef>
          </c:val>
        </c:ser>
        <c:dLbls>
          <c:showLegendKey val="0"/>
          <c:showVal val="0"/>
          <c:showCatName val="0"/>
          <c:showSerName val="0"/>
          <c:showPercent val="0"/>
          <c:showBubbleSize val="0"/>
        </c:dLbls>
        <c:gapWidth val="150"/>
        <c:overlap val="100"/>
        <c:axId val="727576608"/>
        <c:axId val="727586016"/>
      </c:barChart>
      <c:catAx>
        <c:axId val="72757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7586016"/>
        <c:crosses val="autoZero"/>
        <c:auto val="1"/>
        <c:lblAlgn val="ctr"/>
        <c:lblOffset val="100"/>
        <c:tickLblSkip val="1"/>
        <c:tickMarkSkip val="1"/>
        <c:noMultiLvlLbl val="0"/>
      </c:catAx>
      <c:valAx>
        <c:axId val="72758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7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3133</c:v>
                </c:pt>
                <c:pt idx="5">
                  <c:v>3288</c:v>
                </c:pt>
                <c:pt idx="8">
                  <c:v>3236</c:v>
                </c:pt>
                <c:pt idx="11">
                  <c:v>3228</c:v>
                </c:pt>
                <c:pt idx="14">
                  <c:v>3230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4</c:v>
                </c:pt>
                <c:pt idx="6">
                  <c:v>0</c:v>
                </c:pt>
                <c:pt idx="9">
                  <c:v>2</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60</c:v>
                </c:pt>
                <c:pt idx="3">
                  <c:v>59</c:v>
                </c:pt>
                <c:pt idx="6">
                  <c:v>59</c:v>
                </c:pt>
                <c:pt idx="9">
                  <c:v>57</c:v>
                </c:pt>
                <c:pt idx="12">
                  <c:v>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274</c:v>
                </c:pt>
                <c:pt idx="3">
                  <c:v>95</c:v>
                </c:pt>
                <c:pt idx="6">
                  <c:v>96</c:v>
                </c:pt>
                <c:pt idx="9">
                  <c:v>236</c:v>
                </c:pt>
                <c:pt idx="12">
                  <c:v>198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733</c:v>
                </c:pt>
                <c:pt idx="3">
                  <c:v>701</c:v>
                </c:pt>
                <c:pt idx="6">
                  <c:v>678</c:v>
                </c:pt>
                <c:pt idx="9">
                  <c:v>439</c:v>
                </c:pt>
                <c:pt idx="12">
                  <c:v>430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4864</c:v>
                </c:pt>
                <c:pt idx="3">
                  <c:v>4952</c:v>
                </c:pt>
                <c:pt idx="6">
                  <c:v>4778</c:v>
                </c:pt>
                <c:pt idx="9">
                  <c:v>4813</c:v>
                </c:pt>
                <c:pt idx="12">
                  <c:v>4636</c:v>
                </c:pt>
              </c:numCache>
            </c:numRef>
          </c:val>
        </c:ser>
        <c:dLbls>
          <c:showLegendKey val="0"/>
          <c:showVal val="0"/>
          <c:showCatName val="0"/>
          <c:showSerName val="0"/>
          <c:showPercent val="0"/>
          <c:showBubbleSize val="0"/>
        </c:dLbls>
        <c:gapWidth val="100"/>
        <c:overlap val="100"/>
        <c:axId val="727582096"/>
        <c:axId val="727583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2800</c:v>
                </c:pt>
                <c:pt idx="2">
                  <c:v>#N/A</c:v>
                </c:pt>
                <c:pt idx="3">
                  <c:v>#N/A</c:v>
                </c:pt>
                <c:pt idx="4">
                  <c:v>2523</c:v>
                </c:pt>
                <c:pt idx="5">
                  <c:v>#N/A</c:v>
                </c:pt>
                <c:pt idx="6">
                  <c:v>#N/A</c:v>
                </c:pt>
                <c:pt idx="7">
                  <c:v>2375</c:v>
                </c:pt>
                <c:pt idx="8">
                  <c:v>#N/A</c:v>
                </c:pt>
                <c:pt idx="9">
                  <c:v>#N/A</c:v>
                </c:pt>
                <c:pt idx="10">
                  <c:v>2319</c:v>
                </c:pt>
                <c:pt idx="11">
                  <c:v>#N/A</c:v>
                </c:pt>
                <c:pt idx="12">
                  <c:v>#N/A</c:v>
                </c:pt>
                <c:pt idx="13">
                  <c:v>2099</c:v>
                </c:pt>
                <c:pt idx="14">
                  <c:v>#N/A</c:v>
                </c:pt>
              </c:numCache>
            </c:numRef>
          </c:val>
          <c:smooth val="0"/>
        </c:ser>
        <c:dLbls>
          <c:showLegendKey val="0"/>
          <c:showVal val="0"/>
          <c:showCatName val="0"/>
          <c:showSerName val="0"/>
          <c:showPercent val="0"/>
          <c:showBubbleSize val="0"/>
        </c:dLbls>
        <c:marker val="1"/>
        <c:smooth val="0"/>
        <c:axId val="727582096"/>
        <c:axId val="727583272"/>
      </c:lineChart>
      <c:catAx>
        <c:axId val="72758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7583272"/>
        <c:crosses val="autoZero"/>
        <c:auto val="1"/>
        <c:lblAlgn val="ctr"/>
        <c:lblOffset val="100"/>
        <c:tickLblSkip val="1"/>
        <c:tickMarkSkip val="1"/>
        <c:noMultiLvlLbl val="0"/>
      </c:catAx>
      <c:valAx>
        <c:axId val="727583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8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28017</c:v>
                </c:pt>
                <c:pt idx="5">
                  <c:v>27024</c:v>
                </c:pt>
                <c:pt idx="8">
                  <c:v>29627</c:v>
                </c:pt>
                <c:pt idx="11">
                  <c:v>31868</c:v>
                </c:pt>
                <c:pt idx="14">
                  <c:v>37025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4199</c:v>
                </c:pt>
                <c:pt idx="5">
                  <c:v>3598</c:v>
                </c:pt>
                <c:pt idx="8">
                  <c:v>3319</c:v>
                </c:pt>
                <c:pt idx="11">
                  <c:v>3130</c:v>
                </c:pt>
                <c:pt idx="14">
                  <c:v>2872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742</c:v>
                </c:pt>
                <c:pt idx="5">
                  <c:v>1432</c:v>
                </c:pt>
                <c:pt idx="8">
                  <c:v>1095</c:v>
                </c:pt>
                <c:pt idx="11">
                  <c:v>1226</c:v>
                </c:pt>
                <c:pt idx="14">
                  <c:v>1168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823</c:v>
                </c:pt>
                <c:pt idx="3">
                  <c:v>801</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784</c:v>
                </c:pt>
                <c:pt idx="3">
                  <c:v>307</c:v>
                </c:pt>
                <c:pt idx="6">
                  <c:v>331</c:v>
                </c:pt>
                <c:pt idx="9">
                  <c:v>346</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4612</c:v>
                </c:pt>
                <c:pt idx="3">
                  <c:v>4239</c:v>
                </c:pt>
                <c:pt idx="6">
                  <c:v>4038</c:v>
                </c:pt>
                <c:pt idx="9">
                  <c:v>3932</c:v>
                </c:pt>
                <c:pt idx="12">
                  <c:v>3585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390</c:v>
                </c:pt>
                <c:pt idx="3">
                  <c:v>356</c:v>
                </c:pt>
                <c:pt idx="6">
                  <c:v>435</c:v>
                </c:pt>
                <c:pt idx="9">
                  <c:v>976</c:v>
                </c:pt>
                <c:pt idx="12">
                  <c:v>2357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7699</c:v>
                </c:pt>
                <c:pt idx="3">
                  <c:v>6760</c:v>
                </c:pt>
                <c:pt idx="6">
                  <c:v>6828</c:v>
                </c:pt>
                <c:pt idx="9">
                  <c:v>6034</c:v>
                </c:pt>
                <c:pt idx="12">
                  <c:v>5814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346</c:v>
                </c:pt>
                <c:pt idx="3">
                  <c:v>342</c:v>
                </c:pt>
                <c:pt idx="6">
                  <c:v>285</c:v>
                </c:pt>
                <c:pt idx="9">
                  <c:v>229</c:v>
                </c:pt>
                <c:pt idx="12">
                  <c:v>171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41753</c:v>
                </c:pt>
                <c:pt idx="3">
                  <c:v>42210</c:v>
                </c:pt>
                <c:pt idx="6">
                  <c:v>43233</c:v>
                </c:pt>
                <c:pt idx="9">
                  <c:v>45364</c:v>
                </c:pt>
                <c:pt idx="12">
                  <c:v>51005</c:v>
                </c:pt>
              </c:numCache>
            </c:numRef>
          </c:val>
        </c:ser>
        <c:dLbls>
          <c:showLegendKey val="0"/>
          <c:showVal val="0"/>
          <c:showCatName val="0"/>
          <c:showSerName val="0"/>
          <c:showPercent val="0"/>
          <c:showBubbleSize val="0"/>
        </c:dLbls>
        <c:gapWidth val="100"/>
        <c:overlap val="100"/>
        <c:axId val="727581312"/>
        <c:axId val="727585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23451</c:v>
                </c:pt>
                <c:pt idx="2">
                  <c:v>#N/A</c:v>
                </c:pt>
                <c:pt idx="3">
                  <c:v>#N/A</c:v>
                </c:pt>
                <c:pt idx="4">
                  <c:v>22961</c:v>
                </c:pt>
                <c:pt idx="5">
                  <c:v>#N/A</c:v>
                </c:pt>
                <c:pt idx="6">
                  <c:v>#N/A</c:v>
                </c:pt>
                <c:pt idx="7">
                  <c:v>21109</c:v>
                </c:pt>
                <c:pt idx="8">
                  <c:v>#N/A</c:v>
                </c:pt>
                <c:pt idx="9">
                  <c:v>#N/A</c:v>
                </c:pt>
                <c:pt idx="10">
                  <c:v>20658</c:v>
                </c:pt>
                <c:pt idx="11">
                  <c:v>#N/A</c:v>
                </c:pt>
                <c:pt idx="12">
                  <c:v>#N/A</c:v>
                </c:pt>
                <c:pt idx="13">
                  <c:v>21868</c:v>
                </c:pt>
                <c:pt idx="14">
                  <c:v>#N/A</c:v>
                </c:pt>
              </c:numCache>
            </c:numRef>
          </c:val>
          <c:smooth val="0"/>
        </c:ser>
        <c:dLbls>
          <c:showLegendKey val="0"/>
          <c:showVal val="0"/>
          <c:showCatName val="0"/>
          <c:showSerName val="0"/>
          <c:showPercent val="0"/>
          <c:showBubbleSize val="0"/>
        </c:dLbls>
        <c:marker val="1"/>
        <c:smooth val="0"/>
        <c:axId val="727581312"/>
        <c:axId val="727585624"/>
      </c:lineChart>
      <c:catAx>
        <c:axId val="72758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7585624"/>
        <c:crosses val="autoZero"/>
        <c:auto val="1"/>
        <c:lblAlgn val="ctr"/>
        <c:lblOffset val="100"/>
        <c:tickLblSkip val="1"/>
        <c:tickMarkSkip val="1"/>
        <c:noMultiLvlLbl val="0"/>
      </c:catAx>
      <c:valAx>
        <c:axId val="727585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8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59,043
58,942
404.56
36,050,407
35,375,402
636,644
17,299,441
51,005,099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151.9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第一次産業を中心とした産業構造であることに加え、全国平均を上回る高齢化率（平成</a:t>
          </a:r>
          <a:r>
            <a:rPr kumimoji="1" lang="en-US" altLang="ja-JP" sz="1300">
              <a:latin typeface="ＭＳ Ｐゴシック"/>
            </a:rPr>
            <a:t>24</a:t>
          </a:r>
          <a:r>
            <a:rPr kumimoji="1" lang="ja-JP" altLang="en-US" sz="1300">
              <a:latin typeface="ＭＳ Ｐゴシック"/>
            </a:rPr>
            <a:t>年度末</a:t>
          </a:r>
          <a:r>
            <a:rPr kumimoji="1" lang="en-US" altLang="ja-JP" sz="1300">
              <a:latin typeface="ＭＳ Ｐゴシック"/>
            </a:rPr>
            <a:t>29.0</a:t>
          </a:r>
          <a:r>
            <a:rPr kumimoji="1" lang="ja-JP" altLang="en-US" sz="1300">
              <a:latin typeface="ＭＳ Ｐゴシック"/>
            </a:rPr>
            <a:t>％）であるなど、財政基盤が弱く、類似団体の中でも低順位となっている。そのため、税の徴収率向上や使用料手数料の見直しなどによる自主財源の確保に努めるとともに、新規採用者抑制等による人件費削減など徹底した歳出抑制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ここ数年、経常収支比率が</a:t>
          </a:r>
          <a:r>
            <a:rPr kumimoji="1" lang="en-US" altLang="ja-JP" sz="1300">
              <a:latin typeface="ＭＳ Ｐゴシック"/>
            </a:rPr>
            <a:t>95</a:t>
          </a:r>
          <a:r>
            <a:rPr kumimoji="1" lang="ja-JP" altLang="en-US" sz="1300">
              <a:latin typeface="ＭＳ Ｐゴシック"/>
            </a:rPr>
            <a:t>％前後で推移し、財政構造の硬直化が進んでいる状況にあり、類似団体の中でも低順位となっている。その要因として、近年では生活保護費や障害福祉サービス費などの扶助費や一部事務組合等への補助費等の増加が財政状況を圧迫している。今後は、より一層の行財政改革への取り組みを推し進め、経常経費の削減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67521</xdr:rowOff>
    </xdr:from>
    <xdr:to>
      <xdr:col>7</xdr:col>
      <xdr:colOff>152400</xdr:colOff>
      <xdr:row>64</xdr:row>
      <xdr:rowOff>71544</xdr:rowOff>
    </xdr:to>
    <xdr:cxnSp macro="">
      <xdr:nvCxnSpPr>
        <xdr:cNvPr id="131" name="直線コネクタ 130"/>
        <xdr:cNvCxnSpPr/>
      </xdr:nvCxnSpPr>
      <xdr:spPr>
        <a:xfrm flipV="1">
          <a:off x="4114800" y="110403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71544</xdr:rowOff>
    </xdr:from>
    <xdr:to>
      <xdr:col>6</xdr:col>
      <xdr:colOff>0</xdr:colOff>
      <xdr:row>64</xdr:row>
      <xdr:rowOff>139912</xdr:rowOff>
    </xdr:to>
    <xdr:cxnSp macro="">
      <xdr:nvCxnSpPr>
        <xdr:cNvPr id="134" name="直線コネクタ 133"/>
        <xdr:cNvCxnSpPr/>
      </xdr:nvCxnSpPr>
      <xdr:spPr>
        <a:xfrm flipV="1">
          <a:off x="3225800" y="11044344"/>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139912</xdr:rowOff>
    </xdr:to>
    <xdr:cxnSp macro="">
      <xdr:nvCxnSpPr>
        <xdr:cNvPr id="137" name="直線コネクタ 136"/>
        <xdr:cNvCxnSpPr/>
      </xdr:nvCxnSpPr>
      <xdr:spPr>
        <a:xfrm>
          <a:off x="2336800" y="1095184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150495</xdr:rowOff>
    </xdr:from>
    <xdr:to>
      <xdr:col>3</xdr:col>
      <xdr:colOff>279400</xdr:colOff>
      <xdr:row>64</xdr:row>
      <xdr:rowOff>63500</xdr:rowOff>
    </xdr:to>
    <xdr:cxnSp macro="">
      <xdr:nvCxnSpPr>
        <xdr:cNvPr id="140" name="直線コネクタ 139"/>
        <xdr:cNvCxnSpPr/>
      </xdr:nvCxnSpPr>
      <xdr:spPr>
        <a:xfrm flipV="1">
          <a:off x="1447800" y="109518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16721</xdr:rowOff>
    </xdr:from>
    <xdr:to>
      <xdr:col>7</xdr:col>
      <xdr:colOff>203200</xdr:colOff>
      <xdr:row>64</xdr:row>
      <xdr:rowOff>118321</xdr:rowOff>
    </xdr:to>
    <xdr:sp macro="" textlink="">
      <xdr:nvSpPr>
        <xdr:cNvPr id="150" name="円/楕円 149"/>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160248</xdr:rowOff>
    </xdr:from>
    <xdr:ext cx="762000" cy="259045"/>
    <xdr:sp macro="" textlink="">
      <xdr:nvSpPr>
        <xdr:cNvPr id="151" name="財政構造の弾力性該当値テキスト"/>
        <xdr:cNvSpPr txBox="1"/>
      </xdr:nvSpPr>
      <xdr:spPr>
        <a:xfrm>
          <a:off x="5041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2" name="円/楕円 151"/>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3" name="テキスト ボックス 152"/>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89112</xdr:rowOff>
    </xdr:from>
    <xdr:to>
      <xdr:col>4</xdr:col>
      <xdr:colOff>533400</xdr:colOff>
      <xdr:row>65</xdr:row>
      <xdr:rowOff>19262</xdr:rowOff>
    </xdr:to>
    <xdr:sp macro="" textlink="">
      <xdr:nvSpPr>
        <xdr:cNvPr id="154" name="円/楕円 153"/>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4039</xdr:rowOff>
    </xdr:from>
    <xdr:ext cx="762000" cy="259045"/>
    <xdr:sp macro="" textlink="">
      <xdr:nvSpPr>
        <xdr:cNvPr id="155" name="テキスト ボックス 154"/>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6" name="円/楕円 155"/>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14622</xdr:rowOff>
    </xdr:from>
    <xdr:ext cx="762000" cy="259045"/>
    <xdr:sp macro="" textlink="">
      <xdr:nvSpPr>
        <xdr:cNvPr id="157" name="テキスト ボックス 156"/>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8" name="円/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9" name="テキスト ボックス 158"/>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額の除排雪経費を要しているにもかかわらず、類似団体平均水準にあるのは、ごみ処理業務や消防業務を一部事務組合で行っていることが大きな要因である。今後も定員適正化計画に伴う人件費削減や事務事業の見直しなどにより、これら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53418</xdr:rowOff>
    </xdr:from>
    <xdr:to>
      <xdr:col>7</xdr:col>
      <xdr:colOff>152400</xdr:colOff>
      <xdr:row>81</xdr:row>
      <xdr:rowOff>59221</xdr:rowOff>
    </xdr:to>
    <xdr:cxnSp macro="">
      <xdr:nvCxnSpPr>
        <xdr:cNvPr id="195" name="直線コネクタ 194"/>
        <xdr:cNvCxnSpPr/>
      </xdr:nvCxnSpPr>
      <xdr:spPr>
        <a:xfrm flipV="1">
          <a:off x="4114800" y="13940868"/>
          <a:ext cx="8382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38195</xdr:rowOff>
    </xdr:from>
    <xdr:ext cx="762000" cy="259045"/>
    <xdr:sp macro="" textlink="">
      <xdr:nvSpPr>
        <xdr:cNvPr id="196" name="人件費・物件費等の状況平均値テキスト"/>
        <xdr:cNvSpPr txBox="1"/>
      </xdr:nvSpPr>
      <xdr:spPr>
        <a:xfrm>
          <a:off x="5041900" y="13925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59221</xdr:rowOff>
    </xdr:from>
    <xdr:to>
      <xdr:col>6</xdr:col>
      <xdr:colOff>0</xdr:colOff>
      <xdr:row>81</xdr:row>
      <xdr:rowOff>69821</xdr:rowOff>
    </xdr:to>
    <xdr:cxnSp macro="">
      <xdr:nvCxnSpPr>
        <xdr:cNvPr id="198" name="直線コネクタ 197"/>
        <xdr:cNvCxnSpPr/>
      </xdr:nvCxnSpPr>
      <xdr:spPr>
        <a:xfrm flipV="1">
          <a:off x="3225800" y="13946671"/>
          <a:ext cx="889000" cy="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58708</xdr:rowOff>
    </xdr:from>
    <xdr:to>
      <xdr:col>4</xdr:col>
      <xdr:colOff>482600</xdr:colOff>
      <xdr:row>81</xdr:row>
      <xdr:rowOff>69821</xdr:rowOff>
    </xdr:to>
    <xdr:cxnSp macro="">
      <xdr:nvCxnSpPr>
        <xdr:cNvPr id="201" name="直線コネクタ 200"/>
        <xdr:cNvCxnSpPr/>
      </xdr:nvCxnSpPr>
      <xdr:spPr>
        <a:xfrm>
          <a:off x="2336800" y="13946158"/>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42275</xdr:rowOff>
    </xdr:from>
    <xdr:to>
      <xdr:col>3</xdr:col>
      <xdr:colOff>279400</xdr:colOff>
      <xdr:row>81</xdr:row>
      <xdr:rowOff>58708</xdr:rowOff>
    </xdr:to>
    <xdr:cxnSp macro="">
      <xdr:nvCxnSpPr>
        <xdr:cNvPr id="204" name="直線コネクタ 203"/>
        <xdr:cNvCxnSpPr/>
      </xdr:nvCxnSpPr>
      <xdr:spPr>
        <a:xfrm>
          <a:off x="1447800" y="13929725"/>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2618</xdr:rowOff>
    </xdr:from>
    <xdr:to>
      <xdr:col>7</xdr:col>
      <xdr:colOff>203200</xdr:colOff>
      <xdr:row>81</xdr:row>
      <xdr:rowOff>104218</xdr:rowOff>
    </xdr:to>
    <xdr:sp macro="" textlink="">
      <xdr:nvSpPr>
        <xdr:cNvPr id="214" name="円/楕円 213"/>
        <xdr:cNvSpPr/>
      </xdr:nvSpPr>
      <xdr:spPr>
        <a:xfrm>
          <a:off x="4902200" y="138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95345</xdr:rowOff>
    </xdr:from>
    <xdr:ext cx="762000" cy="259045"/>
    <xdr:sp macro="" textlink="">
      <xdr:nvSpPr>
        <xdr:cNvPr id="215" name="人件費・物件費等の状況該当値テキスト"/>
        <xdr:cNvSpPr txBox="1"/>
      </xdr:nvSpPr>
      <xdr:spPr>
        <a:xfrm>
          <a:off x="5041900" y="1381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8421</xdr:rowOff>
    </xdr:from>
    <xdr:to>
      <xdr:col>6</xdr:col>
      <xdr:colOff>50800</xdr:colOff>
      <xdr:row>81</xdr:row>
      <xdr:rowOff>110021</xdr:rowOff>
    </xdr:to>
    <xdr:sp macro="" textlink="">
      <xdr:nvSpPr>
        <xdr:cNvPr id="216" name="円/楕円 215"/>
        <xdr:cNvSpPr/>
      </xdr:nvSpPr>
      <xdr:spPr>
        <a:xfrm>
          <a:off x="4064000" y="138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120198</xdr:rowOff>
    </xdr:from>
    <xdr:ext cx="736600" cy="259045"/>
    <xdr:sp macro="" textlink="">
      <xdr:nvSpPr>
        <xdr:cNvPr id="217" name="テキスト ボックス 216"/>
        <xdr:cNvSpPr txBox="1"/>
      </xdr:nvSpPr>
      <xdr:spPr>
        <a:xfrm>
          <a:off x="3733800" y="1366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19021</xdr:rowOff>
    </xdr:from>
    <xdr:to>
      <xdr:col>4</xdr:col>
      <xdr:colOff>533400</xdr:colOff>
      <xdr:row>81</xdr:row>
      <xdr:rowOff>120621</xdr:rowOff>
    </xdr:to>
    <xdr:sp macro="" textlink="">
      <xdr:nvSpPr>
        <xdr:cNvPr id="218" name="円/楕円 217"/>
        <xdr:cNvSpPr/>
      </xdr:nvSpPr>
      <xdr:spPr>
        <a:xfrm>
          <a:off x="3175000" y="139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105398</xdr:rowOff>
    </xdr:from>
    <xdr:ext cx="762000" cy="259045"/>
    <xdr:sp macro="" textlink="">
      <xdr:nvSpPr>
        <xdr:cNvPr id="219" name="テキスト ボックス 218"/>
        <xdr:cNvSpPr txBox="1"/>
      </xdr:nvSpPr>
      <xdr:spPr>
        <a:xfrm>
          <a:off x="2844800" y="1399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7908</xdr:rowOff>
    </xdr:from>
    <xdr:to>
      <xdr:col>3</xdr:col>
      <xdr:colOff>330200</xdr:colOff>
      <xdr:row>81</xdr:row>
      <xdr:rowOff>109508</xdr:rowOff>
    </xdr:to>
    <xdr:sp macro="" textlink="">
      <xdr:nvSpPr>
        <xdr:cNvPr id="220" name="円/楕円 219"/>
        <xdr:cNvSpPr/>
      </xdr:nvSpPr>
      <xdr:spPr>
        <a:xfrm>
          <a:off x="2286000" y="138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119685</xdr:rowOff>
    </xdr:from>
    <xdr:ext cx="762000" cy="259045"/>
    <xdr:sp macro="" textlink="">
      <xdr:nvSpPr>
        <xdr:cNvPr id="221" name="テキスト ボックス 220"/>
        <xdr:cNvSpPr txBox="1"/>
      </xdr:nvSpPr>
      <xdr:spPr>
        <a:xfrm>
          <a:off x="1955800" y="1366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162925</xdr:rowOff>
    </xdr:from>
    <xdr:to>
      <xdr:col>2</xdr:col>
      <xdr:colOff>127000</xdr:colOff>
      <xdr:row>81</xdr:row>
      <xdr:rowOff>93075</xdr:rowOff>
    </xdr:to>
    <xdr:sp macro="" textlink="">
      <xdr:nvSpPr>
        <xdr:cNvPr id="222" name="円/楕円 221"/>
        <xdr:cNvSpPr/>
      </xdr:nvSpPr>
      <xdr:spPr>
        <a:xfrm>
          <a:off x="1397000" y="138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103252</xdr:rowOff>
    </xdr:from>
    <xdr:ext cx="762000" cy="259045"/>
    <xdr:sp macro="" textlink="">
      <xdr:nvSpPr>
        <xdr:cNvPr id="223" name="テキスト ボックス 222"/>
        <xdr:cNvSpPr txBox="1"/>
      </xdr:nvSpPr>
      <xdr:spPr>
        <a:xfrm>
          <a:off x="1066800" y="1364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年度から実施した一般職の給与カット（</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％）により、平成</a:t>
          </a:r>
          <a:r>
            <a:rPr kumimoji="1" lang="en-US" altLang="ja-JP" sz="1300">
              <a:latin typeface="ＭＳ Ｐゴシック"/>
            </a:rPr>
            <a:t>20</a:t>
          </a:r>
          <a:r>
            <a:rPr kumimoji="1" lang="ja-JP" altLang="en-US" sz="1300">
              <a:latin typeface="ＭＳ Ｐゴシック"/>
            </a:rPr>
            <a:t>年度までは類似団体平均を大きく下回っていたが、平成</a:t>
          </a:r>
          <a:r>
            <a:rPr kumimoji="1" lang="en-US" altLang="ja-JP" sz="1300">
              <a:latin typeface="ＭＳ Ｐゴシック"/>
            </a:rPr>
            <a:t>21</a:t>
          </a:r>
          <a:r>
            <a:rPr kumimoji="1" lang="ja-JP" altLang="en-US" sz="1300">
              <a:latin typeface="ＭＳ Ｐゴシック"/>
            </a:rPr>
            <a:t>年度前半で終了したため、類似団体平均を若干下回る程度となっている。また、平成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100</a:t>
          </a:r>
          <a:r>
            <a:rPr kumimoji="1" lang="ja-JP" altLang="en-US" sz="1300">
              <a:latin typeface="ＭＳ Ｐゴシック"/>
            </a:rPr>
            <a:t>を超える数値となっているが、国家公務員の給与削減措置による一時的なものであり、今後もより一層の給与適正化に努める。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89</xdr:row>
      <xdr:rowOff>126154</xdr:rowOff>
    </xdr:to>
    <xdr:cxnSp macro="">
      <xdr:nvCxnSpPr>
        <xdr:cNvPr id="257" name="直線コネクタ 256"/>
        <xdr:cNvCxnSpPr/>
      </xdr:nvCxnSpPr>
      <xdr:spPr>
        <a:xfrm flipV="1">
          <a:off x="16179800" y="14757823"/>
          <a:ext cx="8382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89</xdr:row>
      <xdr:rowOff>126154</xdr:rowOff>
    </xdr:to>
    <xdr:cxnSp macro="">
      <xdr:nvCxnSpPr>
        <xdr:cNvPr id="260" name="直線コネクタ 259"/>
        <xdr:cNvCxnSpPr/>
      </xdr:nvCxnSpPr>
      <xdr:spPr>
        <a:xfrm>
          <a:off x="15290800" y="153771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89</xdr:row>
      <xdr:rowOff>118111</xdr:rowOff>
    </xdr:to>
    <xdr:cxnSp macro="">
      <xdr:nvCxnSpPr>
        <xdr:cNvPr id="263" name="直線コネクタ 262"/>
        <xdr:cNvCxnSpPr/>
      </xdr:nvCxnSpPr>
      <xdr:spPr>
        <a:xfrm>
          <a:off x="14401800" y="14733693"/>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85</xdr:row>
      <xdr:rowOff>168487</xdr:rowOff>
    </xdr:to>
    <xdr:cxnSp macro="">
      <xdr:nvCxnSpPr>
        <xdr:cNvPr id="266" name="直線コネクタ 265"/>
        <xdr:cNvCxnSpPr/>
      </xdr:nvCxnSpPr>
      <xdr:spPr>
        <a:xfrm flipV="1">
          <a:off x="13512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6" name="円/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7"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75354</xdr:rowOff>
    </xdr:from>
    <xdr:to>
      <xdr:col>23</xdr:col>
      <xdr:colOff>457200</xdr:colOff>
      <xdr:row>90</xdr:row>
      <xdr:rowOff>5504</xdr:rowOff>
    </xdr:to>
    <xdr:sp macro="" textlink="">
      <xdr:nvSpPr>
        <xdr:cNvPr id="278" name="円/楕円 277"/>
        <xdr:cNvSpPr/>
      </xdr:nvSpPr>
      <xdr:spPr>
        <a:xfrm>
          <a:off x="16129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15681</xdr:rowOff>
    </xdr:from>
    <xdr:ext cx="736600" cy="259045"/>
    <xdr:sp macro="" textlink="">
      <xdr:nvSpPr>
        <xdr:cNvPr id="279" name="テキスト ボックス 278"/>
        <xdr:cNvSpPr txBox="1"/>
      </xdr:nvSpPr>
      <xdr:spPr>
        <a:xfrm>
          <a:off x="15798800" y="1510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80" name="円/楕円 279"/>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7638</xdr:rowOff>
    </xdr:from>
    <xdr:ext cx="762000" cy="259045"/>
    <xdr:sp macro="" textlink="">
      <xdr:nvSpPr>
        <xdr:cNvPr id="281" name="テキスト ボックス 280"/>
        <xdr:cNvSpPr txBox="1"/>
      </xdr:nvSpPr>
      <xdr:spPr>
        <a:xfrm>
          <a:off x="14909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2" name="円/楕円 281"/>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49970</xdr:rowOff>
    </xdr:from>
    <xdr:ext cx="762000" cy="259045"/>
    <xdr:sp macro="" textlink="">
      <xdr:nvSpPr>
        <xdr:cNvPr id="283" name="テキスト ボックス 282"/>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117687</xdr:rowOff>
    </xdr:from>
    <xdr:to>
      <xdr:col>19</xdr:col>
      <xdr:colOff>533400</xdr:colOff>
      <xdr:row>86</xdr:row>
      <xdr:rowOff>47837</xdr:rowOff>
    </xdr:to>
    <xdr:sp macro="" textlink="">
      <xdr:nvSpPr>
        <xdr:cNvPr id="284" name="円/楕円 283"/>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58014</xdr:rowOff>
    </xdr:from>
    <xdr:ext cx="762000" cy="259045"/>
    <xdr:sp macro="" textlink="">
      <xdr:nvSpPr>
        <xdr:cNvPr id="285" name="テキスト ボックス 284"/>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時から職員数の適正化に努め、ここ数年では類似団体平均を若干下回る状況で推移している。今後も引き続き、行政組織のスリム化や機構改革などにより、新規採用者を必要最小限とするなど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103536</xdr:rowOff>
    </xdr:from>
    <xdr:to>
      <xdr:col>24</xdr:col>
      <xdr:colOff>558800</xdr:colOff>
      <xdr:row>60</xdr:row>
      <xdr:rowOff>113877</xdr:rowOff>
    </xdr:to>
    <xdr:cxnSp macro="">
      <xdr:nvCxnSpPr>
        <xdr:cNvPr id="322" name="直線コネクタ 321"/>
        <xdr:cNvCxnSpPr/>
      </xdr:nvCxnSpPr>
      <xdr:spPr>
        <a:xfrm flipV="1">
          <a:off x="16179800" y="1039053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113877</xdr:rowOff>
    </xdr:from>
    <xdr:to>
      <xdr:col>23</xdr:col>
      <xdr:colOff>406400</xdr:colOff>
      <xdr:row>60</xdr:row>
      <xdr:rowOff>127665</xdr:rowOff>
    </xdr:to>
    <xdr:cxnSp macro="">
      <xdr:nvCxnSpPr>
        <xdr:cNvPr id="325" name="直線コネクタ 324"/>
        <xdr:cNvCxnSpPr/>
      </xdr:nvCxnSpPr>
      <xdr:spPr>
        <a:xfrm flipV="1">
          <a:off x="15290800" y="1040087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126516</xdr:rowOff>
    </xdr:from>
    <xdr:to>
      <xdr:col>22</xdr:col>
      <xdr:colOff>203200</xdr:colOff>
      <xdr:row>60</xdr:row>
      <xdr:rowOff>127665</xdr:rowOff>
    </xdr:to>
    <xdr:cxnSp macro="">
      <xdr:nvCxnSpPr>
        <xdr:cNvPr id="328" name="直線コネクタ 327"/>
        <xdr:cNvCxnSpPr/>
      </xdr:nvCxnSpPr>
      <xdr:spPr>
        <a:xfrm>
          <a:off x="14401800" y="10413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126516</xdr:rowOff>
    </xdr:from>
    <xdr:to>
      <xdr:col>21</xdr:col>
      <xdr:colOff>0</xdr:colOff>
      <xdr:row>60</xdr:row>
      <xdr:rowOff>139156</xdr:rowOff>
    </xdr:to>
    <xdr:cxnSp macro="">
      <xdr:nvCxnSpPr>
        <xdr:cNvPr id="331" name="直線コネクタ 330"/>
        <xdr:cNvCxnSpPr/>
      </xdr:nvCxnSpPr>
      <xdr:spPr>
        <a:xfrm flipV="1">
          <a:off x="13512800" y="1041351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52736</xdr:rowOff>
    </xdr:from>
    <xdr:to>
      <xdr:col>24</xdr:col>
      <xdr:colOff>609600</xdr:colOff>
      <xdr:row>60</xdr:row>
      <xdr:rowOff>154336</xdr:rowOff>
    </xdr:to>
    <xdr:sp macro="" textlink="">
      <xdr:nvSpPr>
        <xdr:cNvPr id="341" name="円/楕円 340"/>
        <xdr:cNvSpPr/>
      </xdr:nvSpPr>
      <xdr:spPr>
        <a:xfrm>
          <a:off x="169672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69263</xdr:rowOff>
    </xdr:from>
    <xdr:ext cx="762000" cy="259045"/>
    <xdr:sp macro="" textlink="">
      <xdr:nvSpPr>
        <xdr:cNvPr id="342" name="定員管理の状況該当値テキスト"/>
        <xdr:cNvSpPr txBox="1"/>
      </xdr:nvSpPr>
      <xdr:spPr>
        <a:xfrm>
          <a:off x="17106900" y="101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63077</xdr:rowOff>
    </xdr:from>
    <xdr:to>
      <xdr:col>23</xdr:col>
      <xdr:colOff>457200</xdr:colOff>
      <xdr:row>60</xdr:row>
      <xdr:rowOff>164677</xdr:rowOff>
    </xdr:to>
    <xdr:sp macro="" textlink="">
      <xdr:nvSpPr>
        <xdr:cNvPr id="343" name="円/楕円 342"/>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3404</xdr:rowOff>
    </xdr:from>
    <xdr:ext cx="736600" cy="259045"/>
    <xdr:sp macro="" textlink="">
      <xdr:nvSpPr>
        <xdr:cNvPr id="344" name="テキスト ボックス 343"/>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76865</xdr:rowOff>
    </xdr:from>
    <xdr:to>
      <xdr:col>22</xdr:col>
      <xdr:colOff>254000</xdr:colOff>
      <xdr:row>61</xdr:row>
      <xdr:rowOff>7015</xdr:rowOff>
    </xdr:to>
    <xdr:sp macro="" textlink="">
      <xdr:nvSpPr>
        <xdr:cNvPr id="345" name="円/楕円 344"/>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17192</xdr:rowOff>
    </xdr:from>
    <xdr:ext cx="762000" cy="259045"/>
    <xdr:sp macro="" textlink="">
      <xdr:nvSpPr>
        <xdr:cNvPr id="346" name="テキスト ボックス 345"/>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75716</xdr:rowOff>
    </xdr:from>
    <xdr:to>
      <xdr:col>21</xdr:col>
      <xdr:colOff>50800</xdr:colOff>
      <xdr:row>61</xdr:row>
      <xdr:rowOff>5866</xdr:rowOff>
    </xdr:to>
    <xdr:sp macro="" textlink="">
      <xdr:nvSpPr>
        <xdr:cNvPr id="347" name="円/楕円 346"/>
        <xdr:cNvSpPr/>
      </xdr:nvSpPr>
      <xdr:spPr>
        <a:xfrm>
          <a:off x="14351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16043</xdr:rowOff>
    </xdr:from>
    <xdr:ext cx="762000" cy="259045"/>
    <xdr:sp macro="" textlink="">
      <xdr:nvSpPr>
        <xdr:cNvPr id="348" name="テキスト ボックス 347"/>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88356</xdr:rowOff>
    </xdr:from>
    <xdr:to>
      <xdr:col>19</xdr:col>
      <xdr:colOff>533400</xdr:colOff>
      <xdr:row>61</xdr:row>
      <xdr:rowOff>18506</xdr:rowOff>
    </xdr:to>
    <xdr:sp macro="" textlink="">
      <xdr:nvSpPr>
        <xdr:cNvPr id="349" name="円/楕円 348"/>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28683</xdr:rowOff>
    </xdr:from>
    <xdr:ext cx="762000" cy="259045"/>
    <xdr:sp macro="" textlink="">
      <xdr:nvSpPr>
        <xdr:cNvPr id="350" name="テキスト ボックス 349"/>
        <xdr:cNvSpPr txBox="1"/>
      </xdr:nvSpPr>
      <xdr:spPr>
        <a:xfrm>
          <a:off x="13131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年度をピークに年々減少し、減少傾向にあるものの、依然として類似団体平均を上回り、高い水準にある。</a:t>
          </a:r>
        </a:p>
        <a:p>
          <a:r>
            <a:rPr kumimoji="1" lang="ja-JP" altLang="en-US" sz="1300">
              <a:latin typeface="ＭＳ Ｐゴシック"/>
            </a:rPr>
            <a:t>　今後も給食センター建設や市役所庁舎建設など大型建設事業が予定されており、市債発行が増加する見込みであるが、市債の新規発行には普通交付税算入率の大きいものを活用するとともに、新規の建設事業等を厳選し、市債の新規発行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43</xdr:row>
      <xdr:rowOff>4763</xdr:rowOff>
    </xdr:to>
    <xdr:cxnSp macro="">
      <xdr:nvCxnSpPr>
        <xdr:cNvPr id="380" name="直線コネクタ 379"/>
        <xdr:cNvCxnSpPr/>
      </xdr:nvCxnSpPr>
      <xdr:spPr>
        <a:xfrm flipV="1">
          <a:off x="16179800" y="732282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4763</xdr:rowOff>
    </xdr:from>
    <xdr:to>
      <xdr:col>23</xdr:col>
      <xdr:colOff>406400</xdr:colOff>
      <xdr:row>43</xdr:row>
      <xdr:rowOff>77153</xdr:rowOff>
    </xdr:to>
    <xdr:cxnSp macro="">
      <xdr:nvCxnSpPr>
        <xdr:cNvPr id="383" name="直線コネクタ 382"/>
        <xdr:cNvCxnSpPr/>
      </xdr:nvCxnSpPr>
      <xdr:spPr>
        <a:xfrm flipV="1">
          <a:off x="15290800" y="73771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77153</xdr:rowOff>
    </xdr:from>
    <xdr:to>
      <xdr:col>22</xdr:col>
      <xdr:colOff>203200</xdr:colOff>
      <xdr:row>44</xdr:row>
      <xdr:rowOff>20320</xdr:rowOff>
    </xdr:to>
    <xdr:cxnSp macro="">
      <xdr:nvCxnSpPr>
        <xdr:cNvPr id="386" name="直線コネクタ 385"/>
        <xdr:cNvCxnSpPr/>
      </xdr:nvCxnSpPr>
      <xdr:spPr>
        <a:xfrm flipV="1">
          <a:off x="14401800" y="74495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116840</xdr:rowOff>
    </xdr:to>
    <xdr:cxnSp macro="">
      <xdr:nvCxnSpPr>
        <xdr:cNvPr id="389" name="直線コネクタ 388"/>
        <xdr:cNvCxnSpPr/>
      </xdr:nvCxnSpPr>
      <xdr:spPr>
        <a:xfrm flipV="1">
          <a:off x="13512800" y="756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9" name="円/楕円 398"/>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400"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125413</xdr:rowOff>
    </xdr:from>
    <xdr:to>
      <xdr:col>23</xdr:col>
      <xdr:colOff>457200</xdr:colOff>
      <xdr:row>43</xdr:row>
      <xdr:rowOff>55563</xdr:rowOff>
    </xdr:to>
    <xdr:sp macro="" textlink="">
      <xdr:nvSpPr>
        <xdr:cNvPr id="401" name="円/楕円 400"/>
        <xdr:cNvSpPr/>
      </xdr:nvSpPr>
      <xdr:spPr>
        <a:xfrm>
          <a:off x="16129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40340</xdr:rowOff>
    </xdr:from>
    <xdr:ext cx="736600" cy="259045"/>
    <xdr:sp macro="" textlink="">
      <xdr:nvSpPr>
        <xdr:cNvPr id="402" name="テキスト ボックス 401"/>
        <xdr:cNvSpPr txBox="1"/>
      </xdr:nvSpPr>
      <xdr:spPr>
        <a:xfrm>
          <a:off x="15798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26353</xdr:rowOff>
    </xdr:from>
    <xdr:to>
      <xdr:col>22</xdr:col>
      <xdr:colOff>254000</xdr:colOff>
      <xdr:row>43</xdr:row>
      <xdr:rowOff>127953</xdr:rowOff>
    </xdr:to>
    <xdr:sp macro="" textlink="">
      <xdr:nvSpPr>
        <xdr:cNvPr id="403" name="円/楕円 402"/>
        <xdr:cNvSpPr/>
      </xdr:nvSpPr>
      <xdr:spPr>
        <a:xfrm>
          <a:off x="15240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112730</xdr:rowOff>
    </xdr:from>
    <xdr:ext cx="762000" cy="259045"/>
    <xdr:sp macro="" textlink="">
      <xdr:nvSpPr>
        <xdr:cNvPr id="404" name="テキスト ボックス 403"/>
        <xdr:cNvSpPr txBox="1"/>
      </xdr:nvSpPr>
      <xdr:spPr>
        <a:xfrm>
          <a:off x="14909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5" name="円/楕円 404"/>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6" name="テキスト ボックス 405"/>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7" name="円/楕円 406"/>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08" name="テキスト ボックス 407"/>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第三セクター、退職手当等への負担見込額の減少や交付税算入率の大きい市債の発行により、比率そのものは減少傾向にあるものの、依然として類似団体平均を上回り、高い水準にある。</a:t>
          </a:r>
        </a:p>
        <a:p>
          <a:r>
            <a:rPr kumimoji="1" lang="ja-JP" altLang="en-US" sz="1300">
              <a:latin typeface="ＭＳ Ｐゴシック"/>
            </a:rPr>
            <a:t>　今後も給食センター建設や市役所庁舎建設など大型建設事業が予定されており、市債残高が増加する見込みであるが、市債の新規発行には普通交付税算入率の大きいものを活用するとともに、組合等の連結実質黒字の維持を図ることで将来負担の抑制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4191</xdr:rowOff>
    </xdr:from>
    <xdr:to>
      <xdr:col>24</xdr:col>
      <xdr:colOff>558800</xdr:colOff>
      <xdr:row>20</xdr:row>
      <xdr:rowOff>59087</xdr:rowOff>
    </xdr:to>
    <xdr:cxnSp macro="">
      <xdr:nvCxnSpPr>
        <xdr:cNvPr id="438" name="直線コネクタ 437"/>
        <xdr:cNvCxnSpPr/>
      </xdr:nvCxnSpPr>
      <xdr:spPr>
        <a:xfrm>
          <a:off x="16179800" y="3433191"/>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4191</xdr:rowOff>
    </xdr:from>
    <xdr:to>
      <xdr:col>23</xdr:col>
      <xdr:colOff>406400</xdr:colOff>
      <xdr:row>20</xdr:row>
      <xdr:rowOff>19876</xdr:rowOff>
    </xdr:to>
    <xdr:cxnSp macro="">
      <xdr:nvCxnSpPr>
        <xdr:cNvPr id="441" name="直線コネクタ 440"/>
        <xdr:cNvCxnSpPr/>
      </xdr:nvCxnSpPr>
      <xdr:spPr>
        <a:xfrm flipV="1">
          <a:off x="15290800" y="3433191"/>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19876</xdr:rowOff>
    </xdr:from>
    <xdr:to>
      <xdr:col>22</xdr:col>
      <xdr:colOff>203200</xdr:colOff>
      <xdr:row>20</xdr:row>
      <xdr:rowOff>83820</xdr:rowOff>
    </xdr:to>
    <xdr:cxnSp macro="">
      <xdr:nvCxnSpPr>
        <xdr:cNvPr id="444" name="直線コネクタ 443"/>
        <xdr:cNvCxnSpPr/>
      </xdr:nvCxnSpPr>
      <xdr:spPr>
        <a:xfrm flipV="1">
          <a:off x="14401800" y="3448876"/>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83820</xdr:rowOff>
    </xdr:from>
    <xdr:to>
      <xdr:col>21</xdr:col>
      <xdr:colOff>0</xdr:colOff>
      <xdr:row>20</xdr:row>
      <xdr:rowOff>145352</xdr:rowOff>
    </xdr:to>
    <xdr:cxnSp macro="">
      <xdr:nvCxnSpPr>
        <xdr:cNvPr id="447" name="直線コネクタ 446"/>
        <xdr:cNvCxnSpPr/>
      </xdr:nvCxnSpPr>
      <xdr:spPr>
        <a:xfrm flipV="1">
          <a:off x="13512800" y="3512820"/>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8287</xdr:rowOff>
    </xdr:from>
    <xdr:to>
      <xdr:col>24</xdr:col>
      <xdr:colOff>609600</xdr:colOff>
      <xdr:row>20</xdr:row>
      <xdr:rowOff>109887</xdr:rowOff>
    </xdr:to>
    <xdr:sp macro="" textlink="">
      <xdr:nvSpPr>
        <xdr:cNvPr id="457" name="円/楕円 456"/>
        <xdr:cNvSpPr/>
      </xdr:nvSpPr>
      <xdr:spPr>
        <a:xfrm>
          <a:off x="16967200" y="34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151814</xdr:rowOff>
    </xdr:from>
    <xdr:ext cx="762000" cy="259045"/>
    <xdr:sp macro="" textlink="">
      <xdr:nvSpPr>
        <xdr:cNvPr id="458" name="将来負担の状況該当値テキスト"/>
        <xdr:cNvSpPr txBox="1"/>
      </xdr:nvSpPr>
      <xdr:spPr>
        <a:xfrm>
          <a:off x="17106900" y="34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124841</xdr:rowOff>
    </xdr:from>
    <xdr:to>
      <xdr:col>23</xdr:col>
      <xdr:colOff>457200</xdr:colOff>
      <xdr:row>20</xdr:row>
      <xdr:rowOff>54991</xdr:rowOff>
    </xdr:to>
    <xdr:sp macro="" textlink="">
      <xdr:nvSpPr>
        <xdr:cNvPr id="459" name="円/楕円 458"/>
        <xdr:cNvSpPr/>
      </xdr:nvSpPr>
      <xdr:spPr>
        <a:xfrm>
          <a:off x="161290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39768</xdr:rowOff>
    </xdr:from>
    <xdr:ext cx="736600" cy="259045"/>
    <xdr:sp macro="" textlink="">
      <xdr:nvSpPr>
        <xdr:cNvPr id="460" name="テキスト ボックス 459"/>
        <xdr:cNvSpPr txBox="1"/>
      </xdr:nvSpPr>
      <xdr:spPr>
        <a:xfrm>
          <a:off x="15798800" y="346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140526</xdr:rowOff>
    </xdr:from>
    <xdr:to>
      <xdr:col>22</xdr:col>
      <xdr:colOff>254000</xdr:colOff>
      <xdr:row>20</xdr:row>
      <xdr:rowOff>70676</xdr:rowOff>
    </xdr:to>
    <xdr:sp macro="" textlink="">
      <xdr:nvSpPr>
        <xdr:cNvPr id="461" name="円/楕円 460"/>
        <xdr:cNvSpPr/>
      </xdr:nvSpPr>
      <xdr:spPr>
        <a:xfrm>
          <a:off x="15240000" y="33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55453</xdr:rowOff>
    </xdr:from>
    <xdr:ext cx="762000" cy="259045"/>
    <xdr:sp macro="" textlink="">
      <xdr:nvSpPr>
        <xdr:cNvPr id="462" name="テキスト ボックス 461"/>
        <xdr:cNvSpPr txBox="1"/>
      </xdr:nvSpPr>
      <xdr:spPr>
        <a:xfrm>
          <a:off x="14909800" y="348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33020</xdr:rowOff>
    </xdr:from>
    <xdr:to>
      <xdr:col>21</xdr:col>
      <xdr:colOff>50800</xdr:colOff>
      <xdr:row>20</xdr:row>
      <xdr:rowOff>134620</xdr:rowOff>
    </xdr:to>
    <xdr:sp macro="" textlink="">
      <xdr:nvSpPr>
        <xdr:cNvPr id="463" name="円/楕円 462"/>
        <xdr:cNvSpPr/>
      </xdr:nvSpPr>
      <xdr:spPr>
        <a:xfrm>
          <a:off x="14351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119397</xdr:rowOff>
    </xdr:from>
    <xdr:ext cx="762000" cy="259045"/>
    <xdr:sp macro="" textlink="">
      <xdr:nvSpPr>
        <xdr:cNvPr id="464" name="テキスト ボックス 463"/>
        <xdr:cNvSpPr txBox="1"/>
      </xdr:nvSpPr>
      <xdr:spPr>
        <a:xfrm>
          <a:off x="14020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94552</xdr:rowOff>
    </xdr:from>
    <xdr:to>
      <xdr:col>19</xdr:col>
      <xdr:colOff>533400</xdr:colOff>
      <xdr:row>21</xdr:row>
      <xdr:rowOff>24702</xdr:rowOff>
    </xdr:to>
    <xdr:sp macro="" textlink="">
      <xdr:nvSpPr>
        <xdr:cNvPr id="465" name="円/楕円 464"/>
        <xdr:cNvSpPr/>
      </xdr:nvSpPr>
      <xdr:spPr>
        <a:xfrm>
          <a:off x="13462000" y="3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9479</xdr:rowOff>
    </xdr:from>
    <xdr:ext cx="762000" cy="259045"/>
    <xdr:sp macro="" textlink="">
      <xdr:nvSpPr>
        <xdr:cNvPr id="466" name="テキスト ボックス 465"/>
        <xdr:cNvSpPr txBox="1"/>
      </xdr:nvSpPr>
      <xdr:spPr>
        <a:xfrm>
          <a:off x="13131800" y="360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59,043
58,942
404.56
36,050,407
35,375,402
636,644
17,299,441
51,005,099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151.9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人件費に係る経常収支比率は、類似団体平均と比較して低い水準にあり、特に、平成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年度前半までは、特別職及び一般職の給与カット（</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％）や管理職手当のカット（</a:t>
          </a:r>
          <a:r>
            <a:rPr kumimoji="1" lang="en-US" altLang="ja-JP" sz="1300">
              <a:latin typeface="ＭＳ Ｐゴシック"/>
            </a:rPr>
            <a:t>10</a:t>
          </a:r>
          <a:r>
            <a:rPr kumimoji="1" lang="ja-JP" altLang="en-US" sz="1300">
              <a:latin typeface="ＭＳ Ｐゴシック"/>
            </a:rPr>
            <a:t>％）を実施していたため大きく下回っている。今後も新規採用者を必要最小限とするなど、適正な定員管理に努めながら人件費の抑制に努める。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69850</xdr:rowOff>
    </xdr:to>
    <xdr:cxnSp macro="">
      <xdr:nvCxnSpPr>
        <xdr:cNvPr id="65" name="直線コネクタ 64"/>
        <xdr:cNvCxnSpPr/>
      </xdr:nvCxnSpPr>
      <xdr:spPr>
        <a:xfrm flipV="1">
          <a:off x="3987800" y="6002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130810</xdr:rowOff>
    </xdr:to>
    <xdr:cxnSp macro="">
      <xdr:nvCxnSpPr>
        <xdr:cNvPr id="68" name="直線コネクタ 67"/>
        <xdr:cNvCxnSpPr/>
      </xdr:nvCxnSpPr>
      <xdr:spPr>
        <a:xfrm flipV="1">
          <a:off x="3098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130810</xdr:rowOff>
    </xdr:to>
    <xdr:cxnSp macro="">
      <xdr:nvCxnSpPr>
        <xdr:cNvPr id="71" name="直線コネクタ 70"/>
        <xdr:cNvCxnSpPr/>
      </xdr:nvCxnSpPr>
      <xdr:spPr>
        <a:xfrm>
          <a:off x="2209800" y="5971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62230</xdr:rowOff>
    </xdr:to>
    <xdr:cxnSp macro="">
      <xdr:nvCxnSpPr>
        <xdr:cNvPr id="74" name="直線コネクタ 73"/>
        <xdr:cNvCxnSpPr/>
      </xdr:nvCxnSpPr>
      <xdr:spPr>
        <a:xfrm flipV="1">
          <a:off x="1320800" y="597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4" name="円/楕円 83"/>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5"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6" name="円/楕円 85"/>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7" name="テキスト ボックス 86"/>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8" name="円/楕円 87"/>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89" name="テキスト ボックス 88"/>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0" name="円/楕円 89"/>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1" name="テキスト ボックス 90"/>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2" name="円/楕円 91"/>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3" name="テキスト ボックス 92"/>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物件費に係る経常収支比率は、類似団体と比較して低い水準にある。平成</a:t>
          </a:r>
          <a:r>
            <a:rPr kumimoji="1" lang="en-US" altLang="ja-JP" sz="1300">
              <a:latin typeface="ＭＳ Ｐゴシック"/>
            </a:rPr>
            <a:t>19</a:t>
          </a:r>
          <a:r>
            <a:rPr kumimoji="1" lang="ja-JP" altLang="en-US" sz="1300">
              <a:latin typeface="ＭＳ Ｐゴシック"/>
            </a:rPr>
            <a:t>年度から事務事業の見直しを進め、徹底した経費削減を図っているものの、同時に、民間委託を推進したことにより若干比率は高くなっている。今後も引き続き徹底した内部経費の削減に努める。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31750</xdr:rowOff>
    </xdr:to>
    <xdr:cxnSp macro="">
      <xdr:nvCxnSpPr>
        <xdr:cNvPr id="126" name="直線コネクタ 125"/>
        <xdr:cNvCxnSpPr/>
      </xdr:nvCxnSpPr>
      <xdr:spPr>
        <a:xfrm>
          <a:off x="15671800" y="258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8890</xdr:rowOff>
    </xdr:to>
    <xdr:cxnSp macro="">
      <xdr:nvCxnSpPr>
        <xdr:cNvPr id="129" name="直線コネクタ 128"/>
        <xdr:cNvCxnSpPr/>
      </xdr:nvCxnSpPr>
      <xdr:spPr>
        <a:xfrm>
          <a:off x="14782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8890</xdr:rowOff>
    </xdr:to>
    <xdr:cxnSp macro="">
      <xdr:nvCxnSpPr>
        <xdr:cNvPr id="132" name="直線コネクタ 131"/>
        <xdr:cNvCxnSpPr/>
      </xdr:nvCxnSpPr>
      <xdr:spPr>
        <a:xfrm>
          <a:off x="13893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8890</xdr:rowOff>
    </xdr:to>
    <xdr:cxnSp macro="">
      <xdr:nvCxnSpPr>
        <xdr:cNvPr id="135" name="直線コネクタ 134"/>
        <xdr:cNvCxnSpPr/>
      </xdr:nvCxnSpPr>
      <xdr:spPr>
        <a:xfrm>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5" name="円/楕円 144"/>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6"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7" name="円/楕円 146"/>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8" name="テキスト ボックス 147"/>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9" name="円/楕円 148"/>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50" name="テキスト ボックス 149"/>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1" name="円/楕円 150"/>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2" name="テキスト ボックス 151"/>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3" name="円/楕円 152"/>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4" name="テキスト ボックス 15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扶助費に係る経常収支比率は、類似団体平均と比較して高い水準で推移している。生活保護費や障害福祉サービス費等が年々増加しており、今後もその傾向は続くものと予想される。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21844</xdr:rowOff>
    </xdr:from>
    <xdr:to>
      <xdr:col>7</xdr:col>
      <xdr:colOff>15875</xdr:colOff>
      <xdr:row>56</xdr:row>
      <xdr:rowOff>49276</xdr:rowOff>
    </xdr:to>
    <xdr:cxnSp macro="">
      <xdr:nvCxnSpPr>
        <xdr:cNvPr id="185" name="直線コネクタ 184"/>
        <xdr:cNvCxnSpPr/>
      </xdr:nvCxnSpPr>
      <xdr:spPr>
        <a:xfrm>
          <a:off x="3987800" y="9623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21844</xdr:rowOff>
    </xdr:from>
    <xdr:to>
      <xdr:col>5</xdr:col>
      <xdr:colOff>549275</xdr:colOff>
      <xdr:row>56</xdr:row>
      <xdr:rowOff>21844</xdr:rowOff>
    </xdr:to>
    <xdr:cxnSp macro="">
      <xdr:nvCxnSpPr>
        <xdr:cNvPr id="188" name="直線コネクタ 187"/>
        <xdr:cNvCxnSpPr/>
      </xdr:nvCxnSpPr>
      <xdr:spPr>
        <a:xfrm>
          <a:off x="3098800" y="9623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129286</xdr:rowOff>
    </xdr:from>
    <xdr:to>
      <xdr:col>4</xdr:col>
      <xdr:colOff>346075</xdr:colOff>
      <xdr:row>56</xdr:row>
      <xdr:rowOff>21844</xdr:rowOff>
    </xdr:to>
    <xdr:cxnSp macro="">
      <xdr:nvCxnSpPr>
        <xdr:cNvPr id="191" name="直線コネクタ 190"/>
        <xdr:cNvCxnSpPr/>
      </xdr:nvCxnSpPr>
      <xdr:spPr>
        <a:xfrm>
          <a:off x="2209800" y="9559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129286</xdr:rowOff>
    </xdr:to>
    <xdr:cxnSp macro="">
      <xdr:nvCxnSpPr>
        <xdr:cNvPr id="194" name="直線コネクタ 193"/>
        <xdr:cNvCxnSpPr/>
      </xdr:nvCxnSpPr>
      <xdr:spPr>
        <a:xfrm>
          <a:off x="1320800" y="9522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204" name="円/楕円 203"/>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142003</xdr:rowOff>
    </xdr:from>
    <xdr:ext cx="762000" cy="259045"/>
    <xdr:sp macro="" textlink="">
      <xdr:nvSpPr>
        <xdr:cNvPr id="205" name="扶助費該当値テキスト"/>
        <xdr:cNvSpPr txBox="1"/>
      </xdr:nvSpPr>
      <xdr:spPr>
        <a:xfrm>
          <a:off x="4914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142494</xdr:rowOff>
    </xdr:from>
    <xdr:to>
      <xdr:col>5</xdr:col>
      <xdr:colOff>600075</xdr:colOff>
      <xdr:row>56</xdr:row>
      <xdr:rowOff>72644</xdr:rowOff>
    </xdr:to>
    <xdr:sp macro="" textlink="">
      <xdr:nvSpPr>
        <xdr:cNvPr id="206" name="円/楕円 205"/>
        <xdr:cNvSpPr/>
      </xdr:nvSpPr>
      <xdr:spPr>
        <a:xfrm>
          <a:off x="3937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57421</xdr:rowOff>
    </xdr:from>
    <xdr:ext cx="736600" cy="259045"/>
    <xdr:sp macro="" textlink="">
      <xdr:nvSpPr>
        <xdr:cNvPr id="207" name="テキスト ボックス 206"/>
        <xdr:cNvSpPr txBox="1"/>
      </xdr:nvSpPr>
      <xdr:spPr>
        <a:xfrm>
          <a:off x="3606800" y="965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142494</xdr:rowOff>
    </xdr:from>
    <xdr:to>
      <xdr:col>4</xdr:col>
      <xdr:colOff>396875</xdr:colOff>
      <xdr:row>56</xdr:row>
      <xdr:rowOff>72644</xdr:rowOff>
    </xdr:to>
    <xdr:sp macro="" textlink="">
      <xdr:nvSpPr>
        <xdr:cNvPr id="208" name="円/楕円 207"/>
        <xdr:cNvSpPr/>
      </xdr:nvSpPr>
      <xdr:spPr>
        <a:xfrm>
          <a:off x="3048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57421</xdr:rowOff>
    </xdr:from>
    <xdr:ext cx="762000" cy="259045"/>
    <xdr:sp macro="" textlink="">
      <xdr:nvSpPr>
        <xdr:cNvPr id="209" name="テキスト ボックス 208"/>
        <xdr:cNvSpPr txBox="1"/>
      </xdr:nvSpPr>
      <xdr:spPr>
        <a:xfrm>
          <a:off x="2717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78486</xdr:rowOff>
    </xdr:from>
    <xdr:to>
      <xdr:col>3</xdr:col>
      <xdr:colOff>193675</xdr:colOff>
      <xdr:row>56</xdr:row>
      <xdr:rowOff>8636</xdr:rowOff>
    </xdr:to>
    <xdr:sp macro="" textlink="">
      <xdr:nvSpPr>
        <xdr:cNvPr id="210" name="円/楕円 209"/>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164863</xdr:rowOff>
    </xdr:from>
    <xdr:ext cx="762000" cy="259045"/>
    <xdr:sp macro="" textlink="">
      <xdr:nvSpPr>
        <xdr:cNvPr id="211" name="テキスト ボックス 210"/>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2" name="円/楕円 211"/>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13" name="テキスト ボックス 21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その他に係る経常収支比率が高い水準で推移しているのは、特別会計に対する繰出金が多額となっているためである。普通会計に加え、特別会計においても事務事業の見直しを図るなどコスト削減に努める。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127000</xdr:rowOff>
    </xdr:to>
    <xdr:cxnSp macro="">
      <xdr:nvCxnSpPr>
        <xdr:cNvPr id="246" name="直線コネクタ 245"/>
        <xdr:cNvCxnSpPr/>
      </xdr:nvCxnSpPr>
      <xdr:spPr>
        <a:xfrm>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57</xdr:row>
      <xdr:rowOff>16510</xdr:rowOff>
    </xdr:to>
    <xdr:cxnSp macro="">
      <xdr:nvCxnSpPr>
        <xdr:cNvPr id="249" name="直線コネクタ 248"/>
        <xdr:cNvCxnSpPr/>
      </xdr:nvCxnSpPr>
      <xdr:spPr>
        <a:xfrm flipV="1">
          <a:off x="14782800" y="969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123190</xdr:rowOff>
    </xdr:to>
    <xdr:cxnSp macro="">
      <xdr:nvCxnSpPr>
        <xdr:cNvPr id="252" name="直線コネクタ 251"/>
        <xdr:cNvCxnSpPr/>
      </xdr:nvCxnSpPr>
      <xdr:spPr>
        <a:xfrm flipV="1">
          <a:off x="13893800" y="978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123190</xdr:rowOff>
    </xdr:to>
    <xdr:cxnSp macro="">
      <xdr:nvCxnSpPr>
        <xdr:cNvPr id="255" name="直線コネクタ 254"/>
        <xdr:cNvCxnSpPr/>
      </xdr:nvCxnSpPr>
      <xdr:spPr>
        <a:xfrm>
          <a:off x="13004800" y="982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5" name="円/楕円 264"/>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6"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7" name="円/楕円 266"/>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68" name="テキスト ボックス 267"/>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69" name="円/楕円 268"/>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0" name="テキスト ボックス 269"/>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1" name="円/楕円 270"/>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2" name="テキスト ボックス 271"/>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に対する負担金や公営企業に対する繰出金等が多額となっているため、類似団体平均よりも高い水準で推移している。今後は、消防庁舎建設や総合病院建設といった一部事務組合における建設事業等が終了したため、減少する見込みで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26416</xdr:rowOff>
    </xdr:to>
    <xdr:cxnSp macro="">
      <xdr:nvCxnSpPr>
        <xdr:cNvPr id="304" name="直線コネクタ 303"/>
        <xdr:cNvCxnSpPr/>
      </xdr:nvCxnSpPr>
      <xdr:spPr>
        <a:xfrm>
          <a:off x="15671800" y="65095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37</xdr:row>
      <xdr:rowOff>165862</xdr:rowOff>
    </xdr:to>
    <xdr:cxnSp macro="">
      <xdr:nvCxnSpPr>
        <xdr:cNvPr id="307" name="直線コネクタ 306"/>
        <xdr:cNvCxnSpPr/>
      </xdr:nvCxnSpPr>
      <xdr:spPr>
        <a:xfrm>
          <a:off x="14782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165862</xdr:rowOff>
    </xdr:to>
    <xdr:cxnSp macro="">
      <xdr:nvCxnSpPr>
        <xdr:cNvPr id="310" name="直線コネクタ 309"/>
        <xdr:cNvCxnSpPr/>
      </xdr:nvCxnSpPr>
      <xdr:spPr>
        <a:xfrm>
          <a:off x="13893800" y="63632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97282</xdr:rowOff>
    </xdr:to>
    <xdr:cxnSp macro="">
      <xdr:nvCxnSpPr>
        <xdr:cNvPr id="313" name="直線コネクタ 312"/>
        <xdr:cNvCxnSpPr/>
      </xdr:nvCxnSpPr>
      <xdr:spPr>
        <a:xfrm flipV="1">
          <a:off x="13004800" y="6363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3" name="円/楕円 322"/>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4"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25" name="円/楕円 324"/>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26" name="テキスト ボックス 325"/>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7" name="円/楕円 326"/>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8" name="テキスト ボックス 327"/>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9" name="円/楕円 328"/>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0" name="テキスト ボックス 329"/>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1" name="円/楕円 330"/>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2" name="テキスト ボックス 331"/>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大きく上回っており、高い水準で推移している。今後も給食センター建設や市役所庁舎建設など大型建設事業が予定されており、それらに伴って市債残高も増加する見込みであるため、市債の新規発行にあたっては、普通交付税算入率の大きいものを活用するとともに、新規の建設事業を厳選し、市債の新規発行の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44704</xdr:rowOff>
    </xdr:to>
    <xdr:cxnSp macro="">
      <xdr:nvCxnSpPr>
        <xdr:cNvPr id="362" name="直線コネクタ 361"/>
        <xdr:cNvCxnSpPr/>
      </xdr:nvCxnSpPr>
      <xdr:spPr>
        <a:xfrm flipV="1">
          <a:off x="3987800" y="137195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30987</xdr:rowOff>
    </xdr:from>
    <xdr:to>
      <xdr:col>5</xdr:col>
      <xdr:colOff>549275</xdr:colOff>
      <xdr:row>80</xdr:row>
      <xdr:rowOff>44704</xdr:rowOff>
    </xdr:to>
    <xdr:cxnSp macro="">
      <xdr:nvCxnSpPr>
        <xdr:cNvPr id="365" name="直線コネクタ 364"/>
        <xdr:cNvCxnSpPr/>
      </xdr:nvCxnSpPr>
      <xdr:spPr>
        <a:xfrm>
          <a:off x="3098800" y="137469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30987</xdr:rowOff>
    </xdr:from>
    <xdr:to>
      <xdr:col>4</xdr:col>
      <xdr:colOff>346075</xdr:colOff>
      <xdr:row>80</xdr:row>
      <xdr:rowOff>58420</xdr:rowOff>
    </xdr:to>
    <xdr:cxnSp macro="">
      <xdr:nvCxnSpPr>
        <xdr:cNvPr id="368" name="直線コネクタ 367"/>
        <xdr:cNvCxnSpPr/>
      </xdr:nvCxnSpPr>
      <xdr:spPr>
        <a:xfrm flipV="1">
          <a:off x="2209800" y="137469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99568</xdr:rowOff>
    </xdr:to>
    <xdr:cxnSp macro="">
      <xdr:nvCxnSpPr>
        <xdr:cNvPr id="371" name="直線コネクタ 370"/>
        <xdr:cNvCxnSpPr/>
      </xdr:nvCxnSpPr>
      <xdr:spPr>
        <a:xfrm flipV="1">
          <a:off x="1320800" y="137744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124206</xdr:rowOff>
    </xdr:from>
    <xdr:to>
      <xdr:col>7</xdr:col>
      <xdr:colOff>66675</xdr:colOff>
      <xdr:row>80</xdr:row>
      <xdr:rowOff>54356</xdr:rowOff>
    </xdr:to>
    <xdr:sp macro="" textlink="">
      <xdr:nvSpPr>
        <xdr:cNvPr id="381" name="円/楕円 380"/>
        <xdr:cNvSpPr/>
      </xdr:nvSpPr>
      <xdr:spPr>
        <a:xfrm>
          <a:off x="4775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96283</xdr:rowOff>
    </xdr:from>
    <xdr:ext cx="762000" cy="259045"/>
    <xdr:sp macro="" textlink="">
      <xdr:nvSpPr>
        <xdr:cNvPr id="382" name="公債費該当値テキスト"/>
        <xdr:cNvSpPr txBox="1"/>
      </xdr:nvSpPr>
      <xdr:spPr>
        <a:xfrm>
          <a:off x="4914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165354</xdr:rowOff>
    </xdr:from>
    <xdr:to>
      <xdr:col>5</xdr:col>
      <xdr:colOff>600075</xdr:colOff>
      <xdr:row>80</xdr:row>
      <xdr:rowOff>95504</xdr:rowOff>
    </xdr:to>
    <xdr:sp macro="" textlink="">
      <xdr:nvSpPr>
        <xdr:cNvPr id="383" name="円/楕円 382"/>
        <xdr:cNvSpPr/>
      </xdr:nvSpPr>
      <xdr:spPr>
        <a:xfrm>
          <a:off x="3937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80281</xdr:rowOff>
    </xdr:from>
    <xdr:ext cx="736600" cy="259045"/>
    <xdr:sp macro="" textlink="">
      <xdr:nvSpPr>
        <xdr:cNvPr id="384" name="テキスト ボックス 383"/>
        <xdr:cNvSpPr txBox="1"/>
      </xdr:nvSpPr>
      <xdr:spPr>
        <a:xfrm>
          <a:off x="3606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385" name="円/楕円 384"/>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386" name="テキスト ボックス 385"/>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87" name="円/楕円 386"/>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88" name="テキスト ボックス 387"/>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48768</xdr:rowOff>
    </xdr:from>
    <xdr:to>
      <xdr:col>1</xdr:col>
      <xdr:colOff>676275</xdr:colOff>
      <xdr:row>80</xdr:row>
      <xdr:rowOff>150368</xdr:rowOff>
    </xdr:to>
    <xdr:sp macro="" textlink="">
      <xdr:nvSpPr>
        <xdr:cNvPr id="389" name="円/楕円 388"/>
        <xdr:cNvSpPr/>
      </xdr:nvSpPr>
      <xdr:spPr>
        <a:xfrm>
          <a:off x="1270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135145</xdr:rowOff>
    </xdr:from>
    <xdr:ext cx="762000" cy="259045"/>
    <xdr:sp macro="" textlink="">
      <xdr:nvSpPr>
        <xdr:cNvPr id="390" name="テキスト ボックス 389"/>
        <xdr:cNvSpPr txBox="1"/>
      </xdr:nvSpPr>
      <xdr:spPr>
        <a:xfrm>
          <a:off x="939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扶助費は年々増加し、今後は給食センター建設や本庁舎建設といった建設事業が大幅増となる見込みであることから、新規の建設事業については、選択と集中により厳選して取り組んでいく必要がある。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77</xdr:row>
      <xdr:rowOff>119380</xdr:rowOff>
    </xdr:to>
    <xdr:cxnSp macro="">
      <xdr:nvCxnSpPr>
        <xdr:cNvPr id="423" name="直線コネクタ 422"/>
        <xdr:cNvCxnSpPr/>
      </xdr:nvCxnSpPr>
      <xdr:spPr>
        <a:xfrm>
          <a:off x="15671800" y="13290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77</xdr:row>
      <xdr:rowOff>165100</xdr:rowOff>
    </xdr:to>
    <xdr:cxnSp macro="">
      <xdr:nvCxnSpPr>
        <xdr:cNvPr id="426" name="直線コネクタ 425"/>
        <xdr:cNvCxnSpPr/>
      </xdr:nvCxnSpPr>
      <xdr:spPr>
        <a:xfrm flipV="1">
          <a:off x="14782800" y="1329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165100</xdr:rowOff>
    </xdr:to>
    <xdr:cxnSp macro="">
      <xdr:nvCxnSpPr>
        <xdr:cNvPr id="429" name="直線コネクタ 428"/>
        <xdr:cNvCxnSpPr/>
      </xdr:nvCxnSpPr>
      <xdr:spPr>
        <a:xfrm>
          <a:off x="13893800" y="1319148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35561</xdr:rowOff>
    </xdr:to>
    <xdr:cxnSp macro="">
      <xdr:nvCxnSpPr>
        <xdr:cNvPr id="432" name="直線コネクタ 431"/>
        <xdr:cNvCxnSpPr/>
      </xdr:nvCxnSpPr>
      <xdr:spPr>
        <a:xfrm flipV="1">
          <a:off x="13004800" y="13191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42" name="円/楕円 441"/>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85107</xdr:rowOff>
    </xdr:from>
    <xdr:ext cx="762000" cy="259045"/>
    <xdr:sp macro="" textlink="">
      <xdr:nvSpPr>
        <xdr:cNvPr id="443" name="公債費以外該当値テキスト"/>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4" name="円/楕円 443"/>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149877</xdr:rowOff>
    </xdr:from>
    <xdr:ext cx="736600" cy="259045"/>
    <xdr:sp macro="" textlink="">
      <xdr:nvSpPr>
        <xdr:cNvPr id="445" name="テキスト ボックス 444"/>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46" name="円/楕円 445"/>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47" name="テキスト ボックス 446"/>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48" name="円/楕円 447"/>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9" name="テキスト ボックス 44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0" name="円/楕円 449"/>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51" name="テキスト ボックス 45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青森県五所川原市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10528</xdr:rowOff>
    </xdr:from>
    <xdr:to>
      <xdr:col>4</xdr:col>
      <xdr:colOff>1117600</xdr:colOff>
      <xdr:row>14</xdr:row>
      <xdr:rowOff>51924</xdr:rowOff>
    </xdr:to>
    <xdr:cxnSp macro="">
      <xdr:nvCxnSpPr>
        <xdr:cNvPr id="50" name="直線コネクタ 49"/>
        <xdr:cNvCxnSpPr/>
      </xdr:nvCxnSpPr>
      <xdr:spPr bwMode="auto">
        <a:xfrm>
          <a:off x="5003800" y="2458453"/>
          <a:ext cx="647700" cy="4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150203</xdr:rowOff>
    </xdr:from>
    <xdr:to>
      <xdr:col>4</xdr:col>
      <xdr:colOff>469900</xdr:colOff>
      <xdr:row>14</xdr:row>
      <xdr:rowOff>10528</xdr:rowOff>
    </xdr:to>
    <xdr:cxnSp macro="">
      <xdr:nvCxnSpPr>
        <xdr:cNvPr id="53" name="直線コネクタ 52"/>
        <xdr:cNvCxnSpPr/>
      </xdr:nvCxnSpPr>
      <xdr:spPr bwMode="auto">
        <a:xfrm>
          <a:off x="4305300" y="2426678"/>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150203</xdr:rowOff>
    </xdr:from>
    <xdr:to>
      <xdr:col>3</xdr:col>
      <xdr:colOff>904875</xdr:colOff>
      <xdr:row>14</xdr:row>
      <xdr:rowOff>5975</xdr:rowOff>
    </xdr:to>
    <xdr:cxnSp macro="">
      <xdr:nvCxnSpPr>
        <xdr:cNvPr id="56" name="直線コネクタ 55"/>
        <xdr:cNvCxnSpPr/>
      </xdr:nvCxnSpPr>
      <xdr:spPr bwMode="auto">
        <a:xfrm flipV="1">
          <a:off x="3606800" y="2426678"/>
          <a:ext cx="698500" cy="27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5975</xdr:rowOff>
    </xdr:from>
    <xdr:to>
      <xdr:col>3</xdr:col>
      <xdr:colOff>206375</xdr:colOff>
      <xdr:row>14</xdr:row>
      <xdr:rowOff>105245</xdr:rowOff>
    </xdr:to>
    <xdr:cxnSp macro="">
      <xdr:nvCxnSpPr>
        <xdr:cNvPr id="59" name="直線コネクタ 58"/>
        <xdr:cNvCxnSpPr/>
      </xdr:nvCxnSpPr>
      <xdr:spPr bwMode="auto">
        <a:xfrm flipV="1">
          <a:off x="2908300" y="2453900"/>
          <a:ext cx="698500" cy="9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1124</xdr:rowOff>
    </xdr:from>
    <xdr:to>
      <xdr:col>5</xdr:col>
      <xdr:colOff>34925</xdr:colOff>
      <xdr:row>14</xdr:row>
      <xdr:rowOff>102724</xdr:rowOff>
    </xdr:to>
    <xdr:sp macro="" textlink="">
      <xdr:nvSpPr>
        <xdr:cNvPr id="69" name="円/楕円 68"/>
        <xdr:cNvSpPr/>
      </xdr:nvSpPr>
      <xdr:spPr bwMode="auto">
        <a:xfrm>
          <a:off x="5600700" y="244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17651</xdr:rowOff>
    </xdr:from>
    <xdr:ext cx="762000" cy="259045"/>
    <xdr:sp macro="" textlink="">
      <xdr:nvSpPr>
        <xdr:cNvPr id="70" name="人口1人当たり決算額の推移該当値テキスト130"/>
        <xdr:cNvSpPr txBox="1"/>
      </xdr:nvSpPr>
      <xdr:spPr>
        <a:xfrm>
          <a:off x="5740400" y="229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95,441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131178</xdr:rowOff>
    </xdr:from>
    <xdr:to>
      <xdr:col>4</xdr:col>
      <xdr:colOff>520700</xdr:colOff>
      <xdr:row>14</xdr:row>
      <xdr:rowOff>61328</xdr:rowOff>
    </xdr:to>
    <xdr:sp macro="" textlink="">
      <xdr:nvSpPr>
        <xdr:cNvPr id="71" name="円/楕円 70"/>
        <xdr:cNvSpPr/>
      </xdr:nvSpPr>
      <xdr:spPr bwMode="auto">
        <a:xfrm>
          <a:off x="4953000" y="240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71505</xdr:rowOff>
    </xdr:from>
    <xdr:ext cx="736600" cy="259045"/>
    <xdr:sp macro="" textlink="">
      <xdr:nvSpPr>
        <xdr:cNvPr id="72" name="テキスト ボックス 71"/>
        <xdr:cNvSpPr txBox="1"/>
      </xdr:nvSpPr>
      <xdr:spPr>
        <a:xfrm>
          <a:off x="4622800" y="217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97,614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99403</xdr:rowOff>
    </xdr:from>
    <xdr:to>
      <xdr:col>3</xdr:col>
      <xdr:colOff>955675</xdr:colOff>
      <xdr:row>14</xdr:row>
      <xdr:rowOff>29553</xdr:rowOff>
    </xdr:to>
    <xdr:sp macro="" textlink="">
      <xdr:nvSpPr>
        <xdr:cNvPr id="73" name="円/楕円 72"/>
        <xdr:cNvSpPr/>
      </xdr:nvSpPr>
      <xdr:spPr bwMode="auto">
        <a:xfrm>
          <a:off x="4254500" y="237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39730</xdr:rowOff>
    </xdr:from>
    <xdr:ext cx="762000" cy="259045"/>
    <xdr:sp macro="" textlink="">
      <xdr:nvSpPr>
        <xdr:cNvPr id="74" name="テキスト ボックス 73"/>
        <xdr:cNvSpPr txBox="1"/>
      </xdr:nvSpPr>
      <xdr:spPr>
        <a:xfrm>
          <a:off x="3924300" y="214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126625</xdr:rowOff>
    </xdr:from>
    <xdr:to>
      <xdr:col>3</xdr:col>
      <xdr:colOff>257175</xdr:colOff>
      <xdr:row>14</xdr:row>
      <xdr:rowOff>56775</xdr:rowOff>
    </xdr:to>
    <xdr:sp macro="" textlink="">
      <xdr:nvSpPr>
        <xdr:cNvPr id="75" name="円/楕円 74"/>
        <xdr:cNvSpPr/>
      </xdr:nvSpPr>
      <xdr:spPr bwMode="auto">
        <a:xfrm>
          <a:off x="3556000" y="240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66952</xdr:rowOff>
    </xdr:from>
    <xdr:ext cx="762000" cy="259045"/>
    <xdr:sp macro="" textlink="">
      <xdr:nvSpPr>
        <xdr:cNvPr id="76" name="テキスト ボックス 75"/>
        <xdr:cNvSpPr txBox="1"/>
      </xdr:nvSpPr>
      <xdr:spPr>
        <a:xfrm>
          <a:off x="3225800" y="217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97,853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54445</xdr:rowOff>
    </xdr:from>
    <xdr:to>
      <xdr:col>2</xdr:col>
      <xdr:colOff>692150</xdr:colOff>
      <xdr:row>14</xdr:row>
      <xdr:rowOff>156045</xdr:rowOff>
    </xdr:to>
    <xdr:sp macro="" textlink="">
      <xdr:nvSpPr>
        <xdr:cNvPr id="77" name="円/楕円 76"/>
        <xdr:cNvSpPr/>
      </xdr:nvSpPr>
      <xdr:spPr bwMode="auto">
        <a:xfrm>
          <a:off x="2857500" y="250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166222</xdr:rowOff>
    </xdr:from>
    <xdr:ext cx="762000" cy="259045"/>
    <xdr:sp macro="" textlink="">
      <xdr:nvSpPr>
        <xdr:cNvPr id="78" name="テキスト ボックス 77"/>
        <xdr:cNvSpPr txBox="1"/>
      </xdr:nvSpPr>
      <xdr:spPr>
        <a:xfrm>
          <a:off x="2527300" y="227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317287</xdr:rowOff>
    </xdr:from>
    <xdr:to>
      <xdr:col>4</xdr:col>
      <xdr:colOff>1117600</xdr:colOff>
      <xdr:row>35</xdr:row>
      <xdr:rowOff>57711</xdr:rowOff>
    </xdr:to>
    <xdr:cxnSp macro="">
      <xdr:nvCxnSpPr>
        <xdr:cNvPr id="110" name="直線コネクタ 109"/>
        <xdr:cNvCxnSpPr/>
      </xdr:nvCxnSpPr>
      <xdr:spPr bwMode="auto">
        <a:xfrm>
          <a:off x="5003800" y="6584737"/>
          <a:ext cx="647700" cy="8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307068</xdr:rowOff>
    </xdr:from>
    <xdr:to>
      <xdr:col>4</xdr:col>
      <xdr:colOff>469900</xdr:colOff>
      <xdr:row>34</xdr:row>
      <xdr:rowOff>317287</xdr:rowOff>
    </xdr:to>
    <xdr:cxnSp macro="">
      <xdr:nvCxnSpPr>
        <xdr:cNvPr id="113" name="直線コネクタ 112"/>
        <xdr:cNvCxnSpPr/>
      </xdr:nvCxnSpPr>
      <xdr:spPr bwMode="auto">
        <a:xfrm>
          <a:off x="4305300" y="6574518"/>
          <a:ext cx="698500" cy="10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260342</xdr:rowOff>
    </xdr:from>
    <xdr:to>
      <xdr:col>3</xdr:col>
      <xdr:colOff>904875</xdr:colOff>
      <xdr:row>34</xdr:row>
      <xdr:rowOff>307068</xdr:rowOff>
    </xdr:to>
    <xdr:cxnSp macro="">
      <xdr:nvCxnSpPr>
        <xdr:cNvPr id="116" name="直線コネクタ 115"/>
        <xdr:cNvCxnSpPr/>
      </xdr:nvCxnSpPr>
      <xdr:spPr bwMode="auto">
        <a:xfrm>
          <a:off x="3606800" y="6527792"/>
          <a:ext cx="698500" cy="4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164719</xdr:rowOff>
    </xdr:from>
    <xdr:to>
      <xdr:col>3</xdr:col>
      <xdr:colOff>206375</xdr:colOff>
      <xdr:row>34</xdr:row>
      <xdr:rowOff>260342</xdr:rowOff>
    </xdr:to>
    <xdr:cxnSp macro="">
      <xdr:nvCxnSpPr>
        <xdr:cNvPr id="119" name="直線コネクタ 118"/>
        <xdr:cNvCxnSpPr/>
      </xdr:nvCxnSpPr>
      <xdr:spPr bwMode="auto">
        <a:xfrm>
          <a:off x="2908300" y="6432169"/>
          <a:ext cx="698500" cy="9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6911</xdr:rowOff>
    </xdr:from>
    <xdr:to>
      <xdr:col>5</xdr:col>
      <xdr:colOff>34925</xdr:colOff>
      <xdr:row>35</xdr:row>
      <xdr:rowOff>108511</xdr:rowOff>
    </xdr:to>
    <xdr:sp macro="" textlink="">
      <xdr:nvSpPr>
        <xdr:cNvPr id="129" name="円/楕円 128"/>
        <xdr:cNvSpPr/>
      </xdr:nvSpPr>
      <xdr:spPr bwMode="auto">
        <a:xfrm>
          <a:off x="5600700" y="661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194888</xdr:rowOff>
    </xdr:from>
    <xdr:ext cx="762000" cy="259045"/>
    <xdr:sp macro="" textlink="">
      <xdr:nvSpPr>
        <xdr:cNvPr id="130" name="人口1人当たり決算額の推移該当値テキスト445"/>
        <xdr:cNvSpPr txBox="1"/>
      </xdr:nvSpPr>
      <xdr:spPr>
        <a:xfrm>
          <a:off x="5740400" y="646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266487</xdr:rowOff>
    </xdr:from>
    <xdr:to>
      <xdr:col>4</xdr:col>
      <xdr:colOff>520700</xdr:colOff>
      <xdr:row>35</xdr:row>
      <xdr:rowOff>25187</xdr:rowOff>
    </xdr:to>
    <xdr:sp macro="" textlink="">
      <xdr:nvSpPr>
        <xdr:cNvPr id="131" name="円/楕円 130"/>
        <xdr:cNvSpPr/>
      </xdr:nvSpPr>
      <xdr:spPr bwMode="auto">
        <a:xfrm>
          <a:off x="4953000" y="653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35363</xdr:rowOff>
    </xdr:from>
    <xdr:ext cx="736600" cy="259045"/>
    <xdr:sp macro="" textlink="">
      <xdr:nvSpPr>
        <xdr:cNvPr id="132" name="テキスト ボックス 131"/>
        <xdr:cNvSpPr txBox="1"/>
      </xdr:nvSpPr>
      <xdr:spPr>
        <a:xfrm>
          <a:off x="4622800" y="630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256268</xdr:rowOff>
    </xdr:from>
    <xdr:to>
      <xdr:col>3</xdr:col>
      <xdr:colOff>955675</xdr:colOff>
      <xdr:row>35</xdr:row>
      <xdr:rowOff>14968</xdr:rowOff>
    </xdr:to>
    <xdr:sp macro="" textlink="">
      <xdr:nvSpPr>
        <xdr:cNvPr id="133" name="円/楕円 132"/>
        <xdr:cNvSpPr/>
      </xdr:nvSpPr>
      <xdr:spPr bwMode="auto">
        <a:xfrm>
          <a:off x="4254500" y="652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25145</xdr:rowOff>
    </xdr:from>
    <xdr:ext cx="762000" cy="259045"/>
    <xdr:sp macro="" textlink="">
      <xdr:nvSpPr>
        <xdr:cNvPr id="134" name="テキスト ボックス 133"/>
        <xdr:cNvSpPr txBox="1"/>
      </xdr:nvSpPr>
      <xdr:spPr>
        <a:xfrm>
          <a:off x="3924300" y="629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209542</xdr:rowOff>
    </xdr:from>
    <xdr:to>
      <xdr:col>3</xdr:col>
      <xdr:colOff>257175</xdr:colOff>
      <xdr:row>34</xdr:row>
      <xdr:rowOff>311142</xdr:rowOff>
    </xdr:to>
    <xdr:sp macro="" textlink="">
      <xdr:nvSpPr>
        <xdr:cNvPr id="135" name="円/楕円 134"/>
        <xdr:cNvSpPr/>
      </xdr:nvSpPr>
      <xdr:spPr bwMode="auto">
        <a:xfrm>
          <a:off x="3556000" y="647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321319</xdr:rowOff>
    </xdr:from>
    <xdr:ext cx="762000" cy="259045"/>
    <xdr:sp macro="" textlink="">
      <xdr:nvSpPr>
        <xdr:cNvPr id="136" name="テキスト ボックス 135"/>
        <xdr:cNvSpPr txBox="1"/>
      </xdr:nvSpPr>
      <xdr:spPr>
        <a:xfrm>
          <a:off x="3225800" y="624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113919</xdr:rowOff>
    </xdr:from>
    <xdr:to>
      <xdr:col>2</xdr:col>
      <xdr:colOff>692150</xdr:colOff>
      <xdr:row>34</xdr:row>
      <xdr:rowOff>215519</xdr:rowOff>
    </xdr:to>
    <xdr:sp macro="" textlink="">
      <xdr:nvSpPr>
        <xdr:cNvPr id="137" name="円/楕円 136"/>
        <xdr:cNvSpPr/>
      </xdr:nvSpPr>
      <xdr:spPr bwMode="auto">
        <a:xfrm>
          <a:off x="2857500" y="6381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225696</xdr:rowOff>
    </xdr:from>
    <xdr:ext cx="762000" cy="259045"/>
    <xdr:sp macro="" textlink="">
      <xdr:nvSpPr>
        <xdr:cNvPr id="138" name="テキスト ボックス 137"/>
        <xdr:cNvSpPr txBox="1"/>
      </xdr:nvSpPr>
      <xdr:spPr>
        <a:xfrm>
          <a:off x="2527300" y="615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年度は市町村合併による緊急な事務事業の対応により赤字決算に転落したが、平成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年度以降は堅実な財政運営を維持してきた結果、黒字で推移している。平成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年度と多額の除排雪経費を、平成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年度は消防庁舎の解体、西北五環境整備事務組合の旧し尿処理施設解体等を財政調整基金で賄ったため、実質単年度収支では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年続けて赤字となった。その影響で財政調整基金残高は、平成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年度末では前年度末から僅かに減少し</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億円程度となっている。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年度では４特別会計（企業会計含む。）で赤字決算であったが、その後の歳入確保、歳出抑制、経営改善等により、平成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年度においては全ての会計で黒字決算となった。特に、病院事業会計においては病院機能再編による平成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年度で広域連合化されることに伴い、一般会計からの多額の拠出により赤字が解消された。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年度以降も、全特別会計において黒字決算を堅持できるよう努めていきたい。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建設計画による建設事業費等が増加し、それに伴う地方債発行額は増加し、元利償還金は増加傾向ではあるものの、交付税算入率の大きい旧合併特例債、過疎債を活用しているため、算入公債費等も増加している。そのため、実質公債比率の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年度をピークに減少傾向にある。また、元利償還金全体に占める旧合併特例債、過疎債の割合も増加傾向にある。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増加要因として、地方債発行額の増による地方債残高が増加に転じていることやふるさと融資貸付金収入の減による充当可能特定歳入が減少傾向にあること、一部事務組合等の負担見込額が増加していることが挙げられる。一方、減少要因としては、第三セクター、退職手当への負担見込額等が減少してることや旧合併特例債、過疎債の活用による交付税算入見込額の増加傾向にあることが挙げられる。結果として、減少要因はあるものの増加要因が大きいため、将来負担比率の分子は増加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36050407</v>
      </c>
      <c r="BO4" s="379"/>
      <c r="BP4" s="379"/>
      <c r="BQ4" s="379"/>
      <c r="BR4" s="379"/>
      <c r="BS4" s="379"/>
      <c r="BT4" s="379"/>
      <c r="BU4" s="380"/>
      <c r="BV4" s="378">
        <v>33475816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3.5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35375402</v>
      </c>
      <c r="BO5" s="384"/>
      <c r="BP5" s="384"/>
      <c r="BQ5" s="384"/>
      <c r="BR5" s="384"/>
      <c r="BS5" s="384"/>
      <c r="BT5" s="384"/>
      <c r="BU5" s="385"/>
      <c r="BV5" s="383">
        <v>32734240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96.1</v>
      </c>
      <c r="CU5" s="354"/>
      <c r="CV5" s="354"/>
      <c r="CW5" s="354"/>
      <c r="CX5" s="354"/>
      <c r="CY5" s="354"/>
      <c r="CZ5" s="354"/>
      <c r="DA5" s="355"/>
      <c r="DB5" s="353">
        <v>96.2</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675005</v>
      </c>
      <c r="BO6" s="384"/>
      <c r="BP6" s="384"/>
      <c r="BQ6" s="384"/>
      <c r="BR6" s="384"/>
      <c r="BS6" s="384"/>
      <c r="BT6" s="384"/>
      <c r="BU6" s="385"/>
      <c r="BV6" s="383">
        <v>741576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102.3</v>
      </c>
      <c r="CU6" s="528"/>
      <c r="CV6" s="528"/>
      <c r="CW6" s="528"/>
      <c r="CX6" s="528"/>
      <c r="CY6" s="528"/>
      <c r="CZ6" s="528"/>
      <c r="DA6" s="529"/>
      <c r="DB6" s="527">
        <v>102.2</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38361</v>
      </c>
      <c r="BO7" s="384"/>
      <c r="BP7" s="384"/>
      <c r="BQ7" s="384"/>
      <c r="BR7" s="384"/>
      <c r="BS7" s="384"/>
      <c r="BT7" s="384"/>
      <c r="BU7" s="385"/>
      <c r="BV7" s="383">
        <v>137175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17299441</v>
      </c>
      <c r="CU7" s="384"/>
      <c r="CV7" s="384"/>
      <c r="CW7" s="384"/>
      <c r="CX7" s="384"/>
      <c r="CY7" s="384"/>
      <c r="CZ7" s="384"/>
      <c r="DA7" s="385"/>
      <c r="DB7" s="383">
        <v>17370573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636644</v>
      </c>
      <c r="BO8" s="384"/>
      <c r="BP8" s="384"/>
      <c r="BQ8" s="384"/>
      <c r="BR8" s="384"/>
      <c r="BS8" s="384"/>
      <c r="BT8" s="384"/>
      <c r="BU8" s="385"/>
      <c r="BV8" s="383">
        <v>604401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0.32</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58421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32243</v>
      </c>
      <c r="BO9" s="384"/>
      <c r="BP9" s="384"/>
      <c r="BQ9" s="384"/>
      <c r="BR9" s="384"/>
      <c r="BS9" s="384"/>
      <c r="BT9" s="384"/>
      <c r="BU9" s="385"/>
      <c r="BV9" s="383">
        <v>-333094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22.2</v>
      </c>
      <c r="CU9" s="354"/>
      <c r="CV9" s="354"/>
      <c r="CW9" s="354"/>
      <c r="CX9" s="354"/>
      <c r="CY9" s="354"/>
      <c r="CZ9" s="354"/>
      <c r="DA9" s="355"/>
      <c r="DB9" s="353">
        <v>22.7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62181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t="s">
        <v>106</v>
      </c>
      <c r="BO10" s="384"/>
      <c r="BP10" s="384"/>
      <c r="BQ10" s="384"/>
      <c r="BR10" s="384"/>
      <c r="BS10" s="384"/>
      <c r="BT10" s="384"/>
      <c r="BU10" s="385"/>
      <c r="BV10" s="383" t="s">
        <v>106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115</v>
      </c>
      <c r="C12" s="494"/>
      <c r="D12" s="494"/>
      <c r="E12" s="494"/>
      <c r="F12" s="494"/>
      <c r="G12" s="494"/>
      <c r="H12" s="494"/>
      <c r="I12" s="494"/>
      <c r="J12" s="494"/>
      <c r="K12" s="495"/>
      <c r="L12" s="502" t="s">
        <v>116</v>
      </c>
      <c r="M12" s="503"/>
      <c r="N12" s="503"/>
      <c r="O12" s="503"/>
      <c r="P12" s="503"/>
      <c r="Q12" s="504"/>
      <c r="R12" s="505">
        <v>59043</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674010</v>
      </c>
      <c r="BO12" s="384"/>
      <c r="BP12" s="384"/>
      <c r="BQ12" s="384"/>
      <c r="BR12" s="384"/>
      <c r="BS12" s="384"/>
      <c r="BT12" s="384"/>
      <c r="BU12" s="385"/>
      <c r="BV12" s="383">
        <v>705964</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124</v>
      </c>
      <c r="N13" s="480"/>
      <c r="O13" s="480"/>
      <c r="P13" s="480"/>
      <c r="Q13" s="481"/>
      <c r="R13" s="482">
        <v>58942</v>
      </c>
      <c r="S13" s="483"/>
      <c r="T13" s="483"/>
      <c r="U13" s="483"/>
      <c r="V13" s="484"/>
      <c r="W13" s="470" t="s">
        <v>125</v>
      </c>
      <c r="X13" s="396"/>
      <c r="Y13" s="396"/>
      <c r="Z13" s="396"/>
      <c r="AA13" s="396"/>
      <c r="AB13" s="397"/>
      <c r="AC13" s="359">
        <v>3833</v>
      </c>
      <c r="AD13" s="360"/>
      <c r="AE13" s="360"/>
      <c r="AF13" s="360"/>
      <c r="AG13" s="361"/>
      <c r="AH13" s="359">
        <v>4596</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-641767</v>
      </c>
      <c r="BO13" s="384"/>
      <c r="BP13" s="384"/>
      <c r="BQ13" s="384"/>
      <c r="BR13" s="384"/>
      <c r="BS13" s="384"/>
      <c r="BT13" s="384"/>
      <c r="BU13" s="385"/>
      <c r="BV13" s="383">
        <v>-1039058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15.6</v>
      </c>
      <c r="CU13" s="354"/>
      <c r="CV13" s="354"/>
      <c r="CW13" s="354"/>
      <c r="CX13" s="354"/>
      <c r="CY13" s="354"/>
      <c r="CZ13" s="354"/>
      <c r="DA13" s="355"/>
      <c r="DB13" s="353">
        <v>16.5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130</v>
      </c>
      <c r="M14" s="511"/>
      <c r="N14" s="511"/>
      <c r="O14" s="511"/>
      <c r="P14" s="511"/>
      <c r="Q14" s="512"/>
      <c r="R14" s="482">
        <v>59253</v>
      </c>
      <c r="S14" s="483"/>
      <c r="T14" s="483"/>
      <c r="U14" s="483"/>
      <c r="V14" s="484"/>
      <c r="W14" s="485"/>
      <c r="X14" s="399"/>
      <c r="Y14" s="399"/>
      <c r="Z14" s="399"/>
      <c r="AA14" s="399"/>
      <c r="AB14" s="400"/>
      <c r="AC14" s="475">
        <v>15</v>
      </c>
      <c r="AD14" s="476"/>
      <c r="AE14" s="476"/>
      <c r="AF14" s="476"/>
      <c r="AG14" s="477"/>
      <c r="AH14" s="475">
        <v>16.5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151.9</v>
      </c>
      <c r="CU14" s="454"/>
      <c r="CV14" s="454"/>
      <c r="CW14" s="454"/>
      <c r="CX14" s="454"/>
      <c r="CY14" s="454"/>
      <c r="CZ14" s="454"/>
      <c r="DA14" s="455"/>
      <c r="DB14" s="486">
        <v>142.80000000000001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124</v>
      </c>
      <c r="N15" s="480"/>
      <c r="O15" s="480"/>
      <c r="P15" s="480"/>
      <c r="Q15" s="481"/>
      <c r="R15" s="482">
        <v>59140</v>
      </c>
      <c r="S15" s="483"/>
      <c r="T15" s="483"/>
      <c r="U15" s="483"/>
      <c r="V15" s="484"/>
      <c r="W15" s="470" t="s">
        <v>132</v>
      </c>
      <c r="X15" s="396"/>
      <c r="Y15" s="396"/>
      <c r="Z15" s="396"/>
      <c r="AA15" s="396"/>
      <c r="AB15" s="397"/>
      <c r="AC15" s="359">
        <v>5231</v>
      </c>
      <c r="AD15" s="360"/>
      <c r="AE15" s="360"/>
      <c r="AF15" s="360"/>
      <c r="AG15" s="361"/>
      <c r="AH15" s="359">
        <v>6196</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4416492</v>
      </c>
      <c r="BO15" s="379"/>
      <c r="BP15" s="379"/>
      <c r="BQ15" s="379"/>
      <c r="BR15" s="379"/>
      <c r="BS15" s="379"/>
      <c r="BT15" s="379"/>
      <c r="BU15" s="380"/>
      <c r="BV15" s="378">
        <v>4338998</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20.5</v>
      </c>
      <c r="AD16" s="476"/>
      <c r="AE16" s="476"/>
      <c r="AF16" s="476"/>
      <c r="AG16" s="477"/>
      <c r="AH16" s="475">
        <v>22.2</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13722296</v>
      </c>
      <c r="BO16" s="384"/>
      <c r="BP16" s="384"/>
      <c r="BQ16" s="384"/>
      <c r="BR16" s="384"/>
      <c r="BS16" s="384"/>
      <c r="BT16" s="384"/>
      <c r="BU16" s="385"/>
      <c r="BV16" s="383">
        <v>13866569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16501</v>
      </c>
      <c r="AD17" s="360"/>
      <c r="AE17" s="360"/>
      <c r="AF17" s="360"/>
      <c r="AG17" s="361"/>
      <c r="AH17" s="359">
        <v>16922</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5693625</v>
      </c>
      <c r="BO17" s="384"/>
      <c r="BP17" s="384"/>
      <c r="BQ17" s="384"/>
      <c r="BR17" s="384"/>
      <c r="BS17" s="384"/>
      <c r="BT17" s="384"/>
      <c r="BU17" s="385"/>
      <c r="BV17" s="383">
        <v>5576398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142</v>
      </c>
      <c r="C18" s="444"/>
      <c r="D18" s="444"/>
      <c r="E18" s="445"/>
      <c r="F18" s="445"/>
      <c r="G18" s="445"/>
      <c r="H18" s="445"/>
      <c r="I18" s="445"/>
      <c r="J18" s="445"/>
      <c r="K18" s="445"/>
      <c r="L18" s="446">
        <v>404.56</v>
      </c>
      <c r="M18" s="446"/>
      <c r="N18" s="446"/>
      <c r="O18" s="446"/>
      <c r="P18" s="446"/>
      <c r="Q18" s="446"/>
      <c r="R18" s="447"/>
      <c r="S18" s="447"/>
      <c r="T18" s="447"/>
      <c r="U18" s="447"/>
      <c r="V18" s="448"/>
      <c r="W18" s="462"/>
      <c r="X18" s="463"/>
      <c r="Y18" s="463"/>
      <c r="Z18" s="463"/>
      <c r="AA18" s="463"/>
      <c r="AB18" s="471"/>
      <c r="AC18" s="347">
        <v>64.5</v>
      </c>
      <c r="AD18" s="348"/>
      <c r="AE18" s="348"/>
      <c r="AF18" s="348"/>
      <c r="AG18" s="449"/>
      <c r="AH18" s="347">
        <v>60.7</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17054468</v>
      </c>
      <c r="BO18" s="384"/>
      <c r="BP18" s="384"/>
      <c r="BQ18" s="384"/>
      <c r="BR18" s="384"/>
      <c r="BS18" s="384"/>
      <c r="BT18" s="384"/>
      <c r="BU18" s="385"/>
      <c r="BV18" s="383">
        <v>17115339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144</v>
      </c>
      <c r="C19" s="444"/>
      <c r="D19" s="444"/>
      <c r="E19" s="445"/>
      <c r="F19" s="445"/>
      <c r="G19" s="445"/>
      <c r="H19" s="445"/>
      <c r="I19" s="445"/>
      <c r="J19" s="445"/>
      <c r="K19" s="445"/>
      <c r="L19" s="451">
        <v>144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19812893</v>
      </c>
      <c r="BO19" s="384"/>
      <c r="BP19" s="384"/>
      <c r="BQ19" s="384"/>
      <c r="BR19" s="384"/>
      <c r="BS19" s="384"/>
      <c r="BT19" s="384"/>
      <c r="BU19" s="385"/>
      <c r="BV19" s="383">
        <v>20091313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146</v>
      </c>
      <c r="C20" s="444"/>
      <c r="D20" s="444"/>
      <c r="E20" s="445"/>
      <c r="F20" s="445"/>
      <c r="G20" s="445"/>
      <c r="H20" s="445"/>
      <c r="I20" s="445"/>
      <c r="J20" s="445"/>
      <c r="K20" s="445"/>
      <c r="L20" s="451">
        <v>21277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51005099</v>
      </c>
      <c r="BO23" s="384"/>
      <c r="BP23" s="384"/>
      <c r="BQ23" s="384"/>
      <c r="BR23" s="384"/>
      <c r="BS23" s="384"/>
      <c r="BT23" s="384"/>
      <c r="BU23" s="385"/>
      <c r="BV23" s="383">
        <v>45364267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155</v>
      </c>
      <c r="F24" s="357"/>
      <c r="G24" s="357"/>
      <c r="H24" s="357"/>
      <c r="I24" s="357"/>
      <c r="J24" s="357"/>
      <c r="K24" s="358"/>
      <c r="L24" s="359">
        <v>1</v>
      </c>
      <c r="M24" s="360"/>
      <c r="N24" s="360"/>
      <c r="O24" s="360"/>
      <c r="P24" s="361"/>
      <c r="Q24" s="359">
        <v>8340</v>
      </c>
      <c r="R24" s="360"/>
      <c r="S24" s="360"/>
      <c r="T24" s="360"/>
      <c r="U24" s="360"/>
      <c r="V24" s="361"/>
      <c r="W24" s="425"/>
      <c r="X24" s="416"/>
      <c r="Y24" s="417"/>
      <c r="Z24" s="356" t="s">
        <v>156</v>
      </c>
      <c r="AA24" s="357"/>
      <c r="AB24" s="357"/>
      <c r="AC24" s="357"/>
      <c r="AD24" s="357"/>
      <c r="AE24" s="357"/>
      <c r="AF24" s="357"/>
      <c r="AG24" s="358"/>
      <c r="AH24" s="359">
        <v>406</v>
      </c>
      <c r="AI24" s="360"/>
      <c r="AJ24" s="360"/>
      <c r="AK24" s="360"/>
      <c r="AL24" s="361"/>
      <c r="AM24" s="359">
        <v>1303260</v>
      </c>
      <c r="AN24" s="360"/>
      <c r="AO24" s="360"/>
      <c r="AP24" s="360"/>
      <c r="AQ24" s="360"/>
      <c r="AR24" s="361"/>
      <c r="AS24" s="359">
        <v>3210</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32123264</v>
      </c>
      <c r="BO24" s="384"/>
      <c r="BP24" s="384"/>
      <c r="BQ24" s="384"/>
      <c r="BR24" s="384"/>
      <c r="BS24" s="384"/>
      <c r="BT24" s="384"/>
      <c r="BU24" s="385"/>
      <c r="BV24" s="383">
        <v>26425160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158</v>
      </c>
      <c r="F25" s="357"/>
      <c r="G25" s="357"/>
      <c r="H25" s="357"/>
      <c r="I25" s="357"/>
      <c r="J25" s="357"/>
      <c r="K25" s="358"/>
      <c r="L25" s="359">
        <v>1</v>
      </c>
      <c r="M25" s="360"/>
      <c r="N25" s="360"/>
      <c r="O25" s="360"/>
      <c r="P25" s="361"/>
      <c r="Q25" s="359">
        <v>6810</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654718</v>
      </c>
      <c r="BO25" s="379"/>
      <c r="BP25" s="379"/>
      <c r="BQ25" s="379"/>
      <c r="BR25" s="379"/>
      <c r="BS25" s="379"/>
      <c r="BT25" s="379"/>
      <c r="BU25" s="380"/>
      <c r="BV25" s="378">
        <v>1078516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161</v>
      </c>
      <c r="F26" s="357"/>
      <c r="G26" s="357"/>
      <c r="H26" s="357"/>
      <c r="I26" s="357"/>
      <c r="J26" s="357"/>
      <c r="K26" s="358"/>
      <c r="L26" s="359">
        <v>1</v>
      </c>
      <c r="M26" s="360"/>
      <c r="N26" s="360"/>
      <c r="O26" s="360"/>
      <c r="P26" s="361"/>
      <c r="Q26" s="359">
        <v>6080</v>
      </c>
      <c r="R26" s="360"/>
      <c r="S26" s="360"/>
      <c r="T26" s="360"/>
      <c r="U26" s="360"/>
      <c r="V26" s="361"/>
      <c r="W26" s="425"/>
      <c r="X26" s="416"/>
      <c r="Y26" s="417"/>
      <c r="Z26" s="356" t="s">
        <v>162</v>
      </c>
      <c r="AA26" s="436"/>
      <c r="AB26" s="436"/>
      <c r="AC26" s="436"/>
      <c r="AD26" s="436"/>
      <c r="AE26" s="436"/>
      <c r="AF26" s="436"/>
      <c r="AG26" s="437"/>
      <c r="AH26" s="359">
        <v>32</v>
      </c>
      <c r="AI26" s="360"/>
      <c r="AJ26" s="360"/>
      <c r="AK26" s="360"/>
      <c r="AL26" s="361"/>
      <c r="AM26" s="359">
        <v>103104</v>
      </c>
      <c r="AN26" s="360"/>
      <c r="AO26" s="360"/>
      <c r="AP26" s="360"/>
      <c r="AQ26" s="360"/>
      <c r="AR26" s="361"/>
      <c r="AS26" s="359">
        <v>3222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164</v>
      </c>
      <c r="F27" s="357"/>
      <c r="G27" s="357"/>
      <c r="H27" s="357"/>
      <c r="I27" s="357"/>
      <c r="J27" s="357"/>
      <c r="K27" s="358"/>
      <c r="L27" s="359">
        <v>1</v>
      </c>
      <c r="M27" s="360"/>
      <c r="N27" s="360"/>
      <c r="O27" s="360"/>
      <c r="P27" s="361"/>
      <c r="Q27" s="359">
        <v>4250</v>
      </c>
      <c r="R27" s="360"/>
      <c r="S27" s="360"/>
      <c r="T27" s="360"/>
      <c r="U27" s="360"/>
      <c r="V27" s="361"/>
      <c r="W27" s="425"/>
      <c r="X27" s="416"/>
      <c r="Y27" s="417"/>
      <c r="Z27" s="356" t="s">
        <v>165</v>
      </c>
      <c r="AA27" s="357"/>
      <c r="AB27" s="357"/>
      <c r="AC27" s="357"/>
      <c r="AD27" s="357"/>
      <c r="AE27" s="357"/>
      <c r="AF27" s="357"/>
      <c r="AG27" s="358"/>
      <c r="AH27" s="359">
        <v>6</v>
      </c>
      <c r="AI27" s="360"/>
      <c r="AJ27" s="360"/>
      <c r="AK27" s="360"/>
      <c r="AL27" s="361"/>
      <c r="AM27" s="359">
        <v>25254</v>
      </c>
      <c r="AN27" s="360"/>
      <c r="AO27" s="360"/>
      <c r="AP27" s="360"/>
      <c r="AQ27" s="360"/>
      <c r="AR27" s="361"/>
      <c r="AS27" s="359">
        <v>4209</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3810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572326</v>
      </c>
      <c r="BO28" s="379"/>
      <c r="BP28" s="379"/>
      <c r="BQ28" s="379"/>
      <c r="BR28" s="379"/>
      <c r="BS28" s="379"/>
      <c r="BT28" s="379"/>
      <c r="BU28" s="380"/>
      <c r="BV28" s="378">
        <v>648055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24</v>
      </c>
      <c r="M29" s="360"/>
      <c r="N29" s="360"/>
      <c r="O29" s="360"/>
      <c r="P29" s="361"/>
      <c r="Q29" s="359">
        <v>3520</v>
      </c>
      <c r="R29" s="360"/>
      <c r="S29" s="360"/>
      <c r="T29" s="360"/>
      <c r="U29" s="360"/>
      <c r="V29" s="361"/>
      <c r="W29" s="425"/>
      <c r="X29" s="416"/>
      <c r="Y29" s="417"/>
      <c r="Z29" s="356" t="s">
        <v>172</v>
      </c>
      <c r="AA29" s="357"/>
      <c r="AB29" s="357"/>
      <c r="AC29" s="357"/>
      <c r="AD29" s="357"/>
      <c r="AE29" s="357"/>
      <c r="AF29" s="357"/>
      <c r="AG29" s="358"/>
      <c r="AH29" s="359">
        <v>412</v>
      </c>
      <c r="AI29" s="360"/>
      <c r="AJ29" s="360"/>
      <c r="AK29" s="360"/>
      <c r="AL29" s="361"/>
      <c r="AM29" s="359">
        <v>1328514</v>
      </c>
      <c r="AN29" s="360"/>
      <c r="AO29" s="360"/>
      <c r="AP29" s="360"/>
      <c r="AQ29" s="360"/>
      <c r="AR29" s="361"/>
      <c r="AS29" s="359">
        <v>3225</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10128</v>
      </c>
      <c r="BO29" s="384"/>
      <c r="BP29" s="384"/>
      <c r="BQ29" s="384"/>
      <c r="BR29" s="384"/>
      <c r="BS29" s="384"/>
      <c r="BT29" s="384"/>
      <c r="BU29" s="385"/>
      <c r="BV29" s="383">
        <v>10128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2379120</v>
      </c>
      <c r="BO30" s="387"/>
      <c r="BP30" s="387"/>
      <c r="BQ30" s="387"/>
      <c r="BR30" s="387"/>
      <c r="BS30" s="387"/>
      <c r="BT30" s="387"/>
      <c r="BU30" s="388"/>
      <c r="BV30" s="386">
        <v>2272982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青森県市町村総合事務組合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五所川原市体育協会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高等看護学院特別会計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国民健康保険医科診療施設勘定特別会計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十三湖環境整備株式会社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国民健康保険歯科診療施設勘定特別会計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青森県市長会館管理組合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市浦畜産振興公社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西北五広域福祉事務組合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西北五環境整備事務組合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津軽広域水道企業団津軽事業部</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津軽広域水道企業団西北事業部</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五所川原地区消防事務組合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青森県交通災害共済組合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つがる西北五広域連合（一般会計）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41753</v>
      </c>
      <c r="J41" s="83">
        <v>42210</v>
      </c>
      <c r="K41" s="83">
        <v>43233</v>
      </c>
      <c r="L41" s="83">
        <v>45364</v>
      </c>
      <c r="M41" s="84">
        <v>51005</v>
      </c>
    </row>
    <row r="42" spans="2:13" ht="27.75" customHeight="1" x14ac:dyDescent="0.15">
      <c r="B42" s="1169"/>
      <c r="C42" s="1170"/>
      <c r="D42" s="85"/>
      <c r="E42" s="1173" t="s">
        <v>26</v>
      </c>
      <c r="F42" s="1173"/>
      <c r="G42" s="1173"/>
      <c r="H42" s="1174"/>
      <c r="I42" s="86">
        <v>346</v>
      </c>
      <c r="J42" s="87">
        <v>342</v>
      </c>
      <c r="K42" s="87">
        <v>285</v>
      </c>
      <c r="L42" s="87">
        <v>229</v>
      </c>
      <c r="M42" s="88">
        <v>171</v>
      </c>
    </row>
    <row r="43" spans="2:13" ht="27.75" customHeight="1" x14ac:dyDescent="0.15">
      <c r="B43" s="1169"/>
      <c r="C43" s="1170"/>
      <c r="D43" s="85"/>
      <c r="E43" s="1173" t="s">
        <v>27</v>
      </c>
      <c r="F43" s="1173"/>
      <c r="G43" s="1173"/>
      <c r="H43" s="1174"/>
      <c r="I43" s="86">
        <v>7699</v>
      </c>
      <c r="J43" s="87">
        <v>6760</v>
      </c>
      <c r="K43" s="87">
        <v>6828</v>
      </c>
      <c r="L43" s="87">
        <v>6034</v>
      </c>
      <c r="M43" s="88">
        <v>5814</v>
      </c>
    </row>
    <row r="44" spans="2:13" ht="27.75" customHeight="1" x14ac:dyDescent="0.15">
      <c r="B44" s="1169"/>
      <c r="C44" s="1170"/>
      <c r="D44" s="85"/>
      <c r="E44" s="1173" t="s">
        <v>28</v>
      </c>
      <c r="F44" s="1173"/>
      <c r="G44" s="1173"/>
      <c r="H44" s="1174"/>
      <c r="I44" s="86">
        <v>390</v>
      </c>
      <c r="J44" s="87">
        <v>356</v>
      </c>
      <c r="K44" s="87">
        <v>435</v>
      </c>
      <c r="L44" s="87">
        <v>976</v>
      </c>
      <c r="M44" s="88">
        <v>2357</v>
      </c>
    </row>
    <row r="45" spans="2:13" ht="27.75" customHeight="1" x14ac:dyDescent="0.15">
      <c r="B45" s="1169"/>
      <c r="C45" s="1170"/>
      <c r="D45" s="85"/>
      <c r="E45" s="1173" t="s">
        <v>29</v>
      </c>
      <c r="F45" s="1173"/>
      <c r="G45" s="1173"/>
      <c r="H45" s="1174"/>
      <c r="I45" s="86">
        <v>4612</v>
      </c>
      <c r="J45" s="87">
        <v>4239</v>
      </c>
      <c r="K45" s="87">
        <v>4038</v>
      </c>
      <c r="L45" s="87">
        <v>3932</v>
      </c>
      <c r="M45" s="88">
        <v>3585</v>
      </c>
    </row>
    <row r="46" spans="2:13" ht="27.75" customHeight="1" x14ac:dyDescent="0.15">
      <c r="B46" s="1169"/>
      <c r="C46" s="1170"/>
      <c r="D46" s="85"/>
      <c r="E46" s="1173" t="s">
        <v>30</v>
      </c>
      <c r="F46" s="1173"/>
      <c r="G46" s="1173"/>
      <c r="H46" s="1174"/>
      <c r="I46" s="86">
        <v>784</v>
      </c>
      <c r="J46" s="87">
        <v>307</v>
      </c>
      <c r="K46" s="87">
        <v>331</v>
      </c>
      <c r="L46" s="87">
        <v>346</v>
      </c>
      <c r="M46" s="88" t="s">
        <v>495</v>
      </c>
    </row>
    <row r="47" spans="2:13" ht="27.75" customHeight="1" x14ac:dyDescent="0.15">
      <c r="B47" s="1169"/>
      <c r="C47" s="1170"/>
      <c r="D47" s="85"/>
      <c r="E47" s="1173" t="s">
        <v>31</v>
      </c>
      <c r="F47" s="1173"/>
      <c r="G47" s="1173"/>
      <c r="H47" s="1174"/>
      <c r="I47" s="86" t="s">
        <v>495</v>
      </c>
      <c r="J47" s="87" t="s">
        <v>495</v>
      </c>
      <c r="K47" s="87" t="s">
        <v>495</v>
      </c>
      <c r="L47" s="87" t="s">
        <v>495</v>
      </c>
      <c r="M47" s="88" t="s">
        <v>495</v>
      </c>
    </row>
    <row r="48" spans="2:13" ht="27.75" customHeight="1" x14ac:dyDescent="0.15">
      <c r="B48" s="1171"/>
      <c r="C48" s="1172"/>
      <c r="D48" s="85"/>
      <c r="E48" s="1173" t="s">
        <v>32</v>
      </c>
      <c r="F48" s="1173"/>
      <c r="G48" s="1173"/>
      <c r="H48" s="1174"/>
      <c r="I48" s="86">
        <v>823</v>
      </c>
      <c r="J48" s="87">
        <v>801</v>
      </c>
      <c r="K48" s="87" t="s">
        <v>495</v>
      </c>
      <c r="L48" s="87" t="s">
        <v>495</v>
      </c>
      <c r="M48" s="88" t="s">
        <v>495</v>
      </c>
    </row>
    <row r="49" spans="2:13" ht="27.75" customHeight="1" x14ac:dyDescent="0.15">
      <c r="B49" s="1167" t="s">
        <v>33</v>
      </c>
      <c r="C49" s="1168"/>
      <c r="D49" s="89"/>
      <c r="E49" s="1173" t="s">
        <v>34</v>
      </c>
      <c r="F49" s="1173"/>
      <c r="G49" s="1173"/>
      <c r="H49" s="1174"/>
      <c r="I49" s="86">
        <v>742</v>
      </c>
      <c r="J49" s="87">
        <v>1432</v>
      </c>
      <c r="K49" s="87">
        <v>1095</v>
      </c>
      <c r="L49" s="87">
        <v>1226</v>
      </c>
      <c r="M49" s="88">
        <v>1168</v>
      </c>
    </row>
    <row r="50" spans="2:13" ht="27.75" customHeight="1" x14ac:dyDescent="0.15">
      <c r="B50" s="1169"/>
      <c r="C50" s="1170"/>
      <c r="D50" s="85"/>
      <c r="E50" s="1173" t="s">
        <v>35</v>
      </c>
      <c r="F50" s="1173"/>
      <c r="G50" s="1173"/>
      <c r="H50" s="1174"/>
      <c r="I50" s="86">
        <v>4199</v>
      </c>
      <c r="J50" s="87">
        <v>3598</v>
      </c>
      <c r="K50" s="87">
        <v>3319</v>
      </c>
      <c r="L50" s="87">
        <v>3130</v>
      </c>
      <c r="M50" s="88">
        <v>2872</v>
      </c>
    </row>
    <row r="51" spans="2:13" ht="27.75" customHeight="1" x14ac:dyDescent="0.15">
      <c r="B51" s="1171"/>
      <c r="C51" s="1172"/>
      <c r="D51" s="85"/>
      <c r="E51" s="1173" t="s">
        <v>36</v>
      </c>
      <c r="F51" s="1173"/>
      <c r="G51" s="1173"/>
      <c r="H51" s="1174"/>
      <c r="I51" s="86">
        <v>28017</v>
      </c>
      <c r="J51" s="87">
        <v>27024</v>
      </c>
      <c r="K51" s="87">
        <v>29627</v>
      </c>
      <c r="L51" s="87">
        <v>31868</v>
      </c>
      <c r="M51" s="88">
        <v>37025</v>
      </c>
    </row>
    <row r="52" spans="2:13" ht="27.75" customHeight="1" thickBot="1" x14ac:dyDescent="0.2">
      <c r="B52" s="1175" t="s">
        <v>37</v>
      </c>
      <c r="C52" s="1176"/>
      <c r="D52" s="90"/>
      <c r="E52" s="1177" t="s">
        <v>38</v>
      </c>
      <c r="F52" s="1177"/>
      <c r="G52" s="1177"/>
      <c r="H52" s="1178"/>
      <c r="I52" s="91">
        <v>23451</v>
      </c>
      <c r="J52" s="92">
        <v>22961</v>
      </c>
      <c r="K52" s="92">
        <v>21109</v>
      </c>
      <c r="L52" s="92">
        <v>20658</v>
      </c>
      <c r="M52" s="93">
        <v>21868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70410</v>
      </c>
      <c r="E3" s="116"/>
      <c r="F3" s="117">
        <v>58009</v>
      </c>
      <c r="G3" s="118"/>
      <c r="H3" s="119"/>
    </row>
    <row r="4" spans="1:8" x14ac:dyDescent="0.15">
      <c r="A4" s="120"/>
      <c r="B4" s="121"/>
      <c r="C4" s="122"/>
      <c r="D4" s="123">
        <v>28306</v>
      </c>
      <c r="E4" s="124"/>
      <c r="F4" s="125">
        <v>32190</v>
      </c>
      <c r="G4" s="126"/>
      <c r="H4" s="127"/>
    </row>
    <row r="5" spans="1:8" x14ac:dyDescent="0.15">
      <c r="A5" s="108" t="s">
        <v>514</v>
      </c>
      <c r="B5" s="113"/>
      <c r="C5" s="114"/>
      <c r="D5" s="115">
        <v>63888</v>
      </c>
      <c r="E5" s="116"/>
      <c r="F5" s="117">
        <v>61882</v>
      </c>
      <c r="G5" s="118"/>
      <c r="H5" s="119"/>
    </row>
    <row r="6" spans="1:8" x14ac:dyDescent="0.15">
      <c r="A6" s="120"/>
      <c r="B6" s="121"/>
      <c r="C6" s="122"/>
      <c r="D6" s="123">
        <v>26626</v>
      </c>
      <c r="E6" s="124"/>
      <c r="F6" s="125">
        <v>32175</v>
      </c>
      <c r="G6" s="126"/>
      <c r="H6" s="127"/>
    </row>
    <row r="7" spans="1:8" x14ac:dyDescent="0.15">
      <c r="A7" s="108" t="s">
        <v>515</v>
      </c>
      <c r="B7" s="113"/>
      <c r="C7" s="114"/>
      <c r="D7" s="115">
        <v>38110</v>
      </c>
      <c r="E7" s="116"/>
      <c r="F7" s="117">
        <v>47569</v>
      </c>
      <c r="G7" s="118"/>
      <c r="H7" s="119"/>
    </row>
    <row r="8" spans="1:8" x14ac:dyDescent="0.15">
      <c r="A8" s="120"/>
      <c r="B8" s="121"/>
      <c r="C8" s="122"/>
      <c r="D8" s="123">
        <v>21878</v>
      </c>
      <c r="E8" s="124"/>
      <c r="F8" s="125">
        <v>26255</v>
      </c>
      <c r="G8" s="126"/>
      <c r="H8" s="127"/>
    </row>
    <row r="9" spans="1:8" x14ac:dyDescent="0.15">
      <c r="A9" s="108" t="s">
        <v>516</v>
      </c>
      <c r="B9" s="113"/>
      <c r="C9" s="114"/>
      <c r="D9" s="115">
        <v>59452</v>
      </c>
      <c r="E9" s="116"/>
      <c r="F9" s="117">
        <v>50880</v>
      </c>
      <c r="G9" s="118"/>
      <c r="H9" s="119"/>
    </row>
    <row r="10" spans="1:8" x14ac:dyDescent="0.15">
      <c r="A10" s="120"/>
      <c r="B10" s="121"/>
      <c r="C10" s="122"/>
      <c r="D10" s="123">
        <v>14948</v>
      </c>
      <c r="E10" s="124"/>
      <c r="F10" s="125">
        <v>26879</v>
      </c>
      <c r="G10" s="126"/>
      <c r="H10" s="127"/>
    </row>
    <row r="11" spans="1:8" x14ac:dyDescent="0.15">
      <c r="A11" s="108" t="s">
        <v>517</v>
      </c>
      <c r="B11" s="113"/>
      <c r="C11" s="114"/>
      <c r="D11" s="115">
        <v>51275</v>
      </c>
      <c r="E11" s="116"/>
      <c r="F11" s="117">
        <v>63956</v>
      </c>
      <c r="G11" s="118"/>
      <c r="H11" s="119"/>
    </row>
    <row r="12" spans="1:8" x14ac:dyDescent="0.15">
      <c r="A12" s="120"/>
      <c r="B12" s="121"/>
      <c r="C12" s="128"/>
      <c r="D12" s="123">
        <v>27627</v>
      </c>
      <c r="E12" s="124"/>
      <c r="F12" s="125">
        <v>29239</v>
      </c>
      <c r="G12" s="126"/>
      <c r="H12" s="127"/>
    </row>
    <row r="13" spans="1:8" x14ac:dyDescent="0.15">
      <c r="A13" s="108"/>
      <c r="B13" s="113"/>
      <c r="C13" s="129"/>
      <c r="D13" s="130">
        <v>56627</v>
      </c>
      <c r="E13" s="131"/>
      <c r="F13" s="132">
        <v>56459</v>
      </c>
      <c r="G13" s="133"/>
      <c r="H13" s="119"/>
    </row>
    <row r="14" spans="1:8" x14ac:dyDescent="0.15">
      <c r="A14" s="120"/>
      <c r="B14" s="121"/>
      <c r="C14" s="122"/>
      <c r="D14" s="123">
        <v>23877</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3.46</v>
      </c>
      <c r="C19" s="134">
        <f>ROUND(VALUE(SUBSTITUTE(実質収支比率等に係る経年分析!G$48,"▲","-")),2)</f>
        <v>3.72</v>
      </c>
      <c r="D19" s="134">
        <f>ROUND(VALUE(SUBSTITUTE(実質収支比率等に係る経年分析!H$48,"▲","-")),2)</f>
        <v>5.39</v>
      </c>
      <c r="E19" s="134">
        <f>ROUND(VALUE(SUBSTITUTE(実質収支比率等に係る経年分析!I$48,"▲","-")),2)</f>
        <v>3.48</v>
      </c>
      <c r="F19" s="134">
        <f>ROUND(VALUE(SUBSTITUTE(実質収支比率等に係る経年分析!J$48,"▲","-")),2)</f>
        <v>3.68</v>
      </c>
    </row>
    <row r="20" spans="1:11" x14ac:dyDescent="0.15">
      <c r="A20" s="134" t="s">
        <v>43</v>
      </c>
      <c r="B20" s="134">
        <f>ROUND(VALUE(SUBSTITUTE(実質収支比率等に係る経年分析!F$47,"▲","-")),2)</f>
        <v>3.31</v>
      </c>
      <c r="C20" s="134">
        <f>ROUND(VALUE(SUBSTITUTE(実質収支比率等に係る経年分析!G$47,"▲","-")),2)</f>
        <v>6.17</v>
      </c>
      <c r="D20" s="134">
        <f>ROUND(VALUE(SUBSTITUTE(実質収支比率等に係る経年分析!H$47,"▲","-")),2)</f>
        <v>3.56</v>
      </c>
      <c r="E20" s="134">
        <f>ROUND(VALUE(SUBSTITUTE(実質収支比率等に係る経年分析!I$47,"▲","-")),2)</f>
        <v>3.73</v>
      </c>
      <c r="F20" s="134">
        <f>ROUND(VALUE(SUBSTITUTE(実質収支比率等に係る経年分析!J$47,"▲","-")),2)</f>
        <v>3.31</v>
      </c>
    </row>
    <row r="21" spans="1:11" x14ac:dyDescent="0.15">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0.6</v>
      </c>
      <c r="D21" s="134">
        <f>IF(ISNUMBER(VALUE(SUBSTITUTE(実質収支比率等に係る経年分析!H$49,"▲","-"))),ROUND(VALUE(SUBSTITUTE(実質収支比率等に係る経年分析!H$49,"▲","-")),2),NA())</f>
        <v>-4.42</v>
      </c>
      <c r="E21" s="134">
        <f>IF(ISNUMBER(VALUE(SUBSTITUTE(実質収支比率等に係る経年分析!I$49,"▲","-"))),ROUND(VALUE(SUBSTITUTE(実質収支比率等に係る経年分析!I$49,"▲","-")),2),NA())</f>
        <v>-5.98</v>
      </c>
      <c r="F21" s="134">
        <f>IF(ISNUMBER(VALUE(SUBSTITUTE(実質収支比率等に係る経年分析!J$49,"▲","-"))),ROUND(VALUE(SUBSTITUTE(実質収支比率等に係る経年分析!J$49,"▲","-")),2),NA())</f>
        <v>-3.71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2.88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2.61</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1.25</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国民健康保険医科診療施設勘定特別会計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3133</v>
      </c>
      <c r="E42" s="136"/>
      <c r="F42" s="136"/>
      <c r="G42" s="136">
        <f>'実質公債費比率（分子）の構造'!L$52</f>
        <v>3288</v>
      </c>
      <c r="H42" s="136"/>
      <c r="I42" s="136"/>
      <c r="J42" s="136">
        <f>'実質公債費比率（分子）の構造'!M$52</f>
        <v>3236</v>
      </c>
      <c r="K42" s="136"/>
      <c r="L42" s="136"/>
      <c r="M42" s="136">
        <f>'実質公債費比率（分子）の構造'!N$52</f>
        <v>3228</v>
      </c>
      <c r="N42" s="136"/>
      <c r="O42" s="136"/>
      <c r="P42" s="136">
        <f>'実質公債費比率（分子）の構造'!O$52</f>
        <v>3230</v>
      </c>
    </row>
    <row r="43" spans="1:16" x14ac:dyDescent="0.15">
      <c r="A43" s="136" t="s">
        <v>52</v>
      </c>
      <c r="B43" s="136">
        <f>'実質公債費比率（分子）の構造'!K$51</f>
        <v>2</v>
      </c>
      <c r="C43" s="136"/>
      <c r="D43" s="136"/>
      <c r="E43" s="136">
        <f>'実質公債費比率（分子）の構造'!L$51</f>
        <v>4</v>
      </c>
      <c r="F43" s="136"/>
      <c r="G43" s="136"/>
      <c r="H43" s="136">
        <f>'実質公債費比率（分子）の構造'!M$51</f>
        <v>0</v>
      </c>
      <c r="I43" s="136"/>
      <c r="J43" s="136"/>
      <c r="K43" s="136">
        <f>'実質公債費比率（分子）の構造'!N$51</f>
        <v>2</v>
      </c>
      <c r="L43" s="136"/>
      <c r="M43" s="136"/>
      <c r="N43" s="136">
        <f>'実質公債費比率（分子）の構造'!O$51</f>
        <v>6</v>
      </c>
      <c r="O43" s="136"/>
      <c r="P43" s="136"/>
    </row>
    <row r="44" spans="1:16" x14ac:dyDescent="0.15">
      <c r="A44" s="136" t="s">
        <v>53</v>
      </c>
      <c r="B44" s="136">
        <f>'実質公債費比率（分子）の構造'!K$50</f>
        <v>60</v>
      </c>
      <c r="C44" s="136"/>
      <c r="D44" s="136"/>
      <c r="E44" s="136">
        <f>'実質公債費比率（分子）の構造'!L$50</f>
        <v>59</v>
      </c>
      <c r="F44" s="136"/>
      <c r="G44" s="136"/>
      <c r="H44" s="136">
        <f>'実質公債費比率（分子）の構造'!M$50</f>
        <v>59</v>
      </c>
      <c r="I44" s="136"/>
      <c r="J44" s="136"/>
      <c r="K44" s="136">
        <f>'実質公債費比率（分子）の構造'!N$50</f>
        <v>57</v>
      </c>
      <c r="L44" s="136"/>
      <c r="M44" s="136"/>
      <c r="N44" s="136">
        <f>'実質公債費比率（分子）の構造'!O$50</f>
        <v>59</v>
      </c>
      <c r="O44" s="136"/>
      <c r="P44" s="136"/>
    </row>
    <row r="45" spans="1:16" x14ac:dyDescent="0.15">
      <c r="A45" s="136" t="s">
        <v>54</v>
      </c>
      <c r="B45" s="136">
        <f>'実質公債費比率（分子）の構造'!K$49</f>
        <v>274</v>
      </c>
      <c r="C45" s="136"/>
      <c r="D45" s="136"/>
      <c r="E45" s="136">
        <f>'実質公債費比率（分子）の構造'!L$49</f>
        <v>95</v>
      </c>
      <c r="F45" s="136"/>
      <c r="G45" s="136"/>
      <c r="H45" s="136">
        <f>'実質公債費比率（分子）の構造'!M$49</f>
        <v>96</v>
      </c>
      <c r="I45" s="136"/>
      <c r="J45" s="136"/>
      <c r="K45" s="136">
        <f>'実質公債費比率（分子）の構造'!N$49</f>
        <v>236</v>
      </c>
      <c r="L45" s="136"/>
      <c r="M45" s="136"/>
      <c r="N45" s="136">
        <f>'実質公債費比率（分子）の構造'!O$49</f>
        <v>198</v>
      </c>
      <c r="O45" s="136"/>
      <c r="P45" s="136"/>
    </row>
    <row r="46" spans="1:16" x14ac:dyDescent="0.15">
      <c r="A46" s="136" t="s">
        <v>55</v>
      </c>
      <c r="B46" s="136">
        <f>'実質公債費比率（分子）の構造'!K$48</f>
        <v>733</v>
      </c>
      <c r="C46" s="136"/>
      <c r="D46" s="136"/>
      <c r="E46" s="136">
        <f>'実質公債費比率（分子）の構造'!L$48</f>
        <v>701</v>
      </c>
      <c r="F46" s="136"/>
      <c r="G46" s="136"/>
      <c r="H46" s="136">
        <f>'実質公債費比率（分子）の構造'!M$48</f>
        <v>678</v>
      </c>
      <c r="I46" s="136"/>
      <c r="J46" s="136"/>
      <c r="K46" s="136">
        <f>'実質公債費比率（分子）の構造'!N$48</f>
        <v>439</v>
      </c>
      <c r="L46" s="136"/>
      <c r="M46" s="136"/>
      <c r="N46" s="136">
        <f>'実質公債費比率（分子）の構造'!O$48</f>
        <v>430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4864</v>
      </c>
      <c r="C49" s="136"/>
      <c r="D49" s="136"/>
      <c r="E49" s="136">
        <f>'実質公債費比率（分子）の構造'!L$45</f>
        <v>4952</v>
      </c>
      <c r="F49" s="136"/>
      <c r="G49" s="136"/>
      <c r="H49" s="136">
        <f>'実質公債費比率（分子）の構造'!M$45</f>
        <v>4778</v>
      </c>
      <c r="I49" s="136"/>
      <c r="J49" s="136"/>
      <c r="K49" s="136">
        <f>'実質公債費比率（分子）の構造'!N$45</f>
        <v>4813</v>
      </c>
      <c r="L49" s="136"/>
      <c r="M49" s="136"/>
      <c r="N49" s="136">
        <f>'実質公債費比率（分子）の構造'!O$45</f>
        <v>4636</v>
      </c>
      <c r="O49" s="136"/>
      <c r="P49" s="136"/>
    </row>
    <row r="50" spans="1:16" x14ac:dyDescent="0.15">
      <c r="A50" s="136" t="s">
        <v>59</v>
      </c>
      <c r="B50" s="136" t="e">
        <f>NA()</f>
        <v>#N/A</v>
      </c>
      <c r="C50" s="136">
        <f>IF(ISNUMBER('実質公債費比率（分子）の構造'!K$53),'実質公債費比率（分子）の構造'!K$53,NA())</f>
        <v>2800</v>
      </c>
      <c r="D50" s="136" t="e">
        <f>NA()</f>
        <v>#N/A</v>
      </c>
      <c r="E50" s="136" t="e">
        <f>NA()</f>
        <v>#N/A</v>
      </c>
      <c r="F50" s="136">
        <f>IF(ISNUMBER('実質公債費比率（分子）の構造'!L$53),'実質公債費比率（分子）の構造'!L$53,NA())</f>
        <v>2523</v>
      </c>
      <c r="G50" s="136" t="e">
        <f>NA()</f>
        <v>#N/A</v>
      </c>
      <c r="H50" s="136" t="e">
        <f>NA()</f>
        <v>#N/A</v>
      </c>
      <c r="I50" s="136">
        <f>IF(ISNUMBER('実質公債費比率（分子）の構造'!M$53),'実質公債費比率（分子）の構造'!M$53,NA())</f>
        <v>2375</v>
      </c>
      <c r="J50" s="136" t="e">
        <f>NA()</f>
        <v>#N/A</v>
      </c>
      <c r="K50" s="136" t="e">
        <f>NA()</f>
        <v>#N/A</v>
      </c>
      <c r="L50" s="136">
        <f>IF(ISNUMBER('実質公債費比率（分子）の構造'!N$53),'実質公債費比率（分子）の構造'!N$53,NA())</f>
        <v>2319</v>
      </c>
      <c r="M50" s="136" t="e">
        <f>NA()</f>
        <v>#N/A</v>
      </c>
      <c r="N50" s="136" t="e">
        <f>NA()</f>
        <v>#N/A</v>
      </c>
      <c r="O50" s="136">
        <f>IF(ISNUMBER('実質公債費比率（分子）の構造'!O$53),'実質公債費比率（分子）の構造'!O$53,NA())</f>
        <v>2099</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28017</v>
      </c>
      <c r="E56" s="135"/>
      <c r="F56" s="135"/>
      <c r="G56" s="135">
        <f>'将来負担比率（分子）の構造'!J$51</f>
        <v>27024</v>
      </c>
      <c r="H56" s="135"/>
      <c r="I56" s="135"/>
      <c r="J56" s="135">
        <f>'将来負担比率（分子）の構造'!K$51</f>
        <v>29627</v>
      </c>
      <c r="K56" s="135"/>
      <c r="L56" s="135"/>
      <c r="M56" s="135">
        <f>'将来負担比率（分子）の構造'!L$51</f>
        <v>31868</v>
      </c>
      <c r="N56" s="135"/>
      <c r="O56" s="135"/>
      <c r="P56" s="135">
        <f>'将来負担比率（分子）の構造'!M$51</f>
        <v>37025</v>
      </c>
    </row>
    <row r="57" spans="1:16" x14ac:dyDescent="0.15">
      <c r="A57" s="135" t="s">
        <v>35</v>
      </c>
      <c r="B57" s="135"/>
      <c r="C57" s="135"/>
      <c r="D57" s="135">
        <f>'将来負担比率（分子）の構造'!I$50</f>
        <v>4199</v>
      </c>
      <c r="E57" s="135"/>
      <c r="F57" s="135"/>
      <c r="G57" s="135">
        <f>'将来負担比率（分子）の構造'!J$50</f>
        <v>3598</v>
      </c>
      <c r="H57" s="135"/>
      <c r="I57" s="135"/>
      <c r="J57" s="135">
        <f>'将来負担比率（分子）の構造'!K$50</f>
        <v>3319</v>
      </c>
      <c r="K57" s="135"/>
      <c r="L57" s="135"/>
      <c r="M57" s="135">
        <f>'将来負担比率（分子）の構造'!L$50</f>
        <v>3130</v>
      </c>
      <c r="N57" s="135"/>
      <c r="O57" s="135"/>
      <c r="P57" s="135">
        <f>'将来負担比率（分子）の構造'!M$50</f>
        <v>2872</v>
      </c>
    </row>
    <row r="58" spans="1:16" x14ac:dyDescent="0.15">
      <c r="A58" s="135" t="s">
        <v>34</v>
      </c>
      <c r="B58" s="135"/>
      <c r="C58" s="135"/>
      <c r="D58" s="135">
        <f>'将来負担比率（分子）の構造'!I$49</f>
        <v>742</v>
      </c>
      <c r="E58" s="135"/>
      <c r="F58" s="135"/>
      <c r="G58" s="135">
        <f>'将来負担比率（分子）の構造'!J$49</f>
        <v>1432</v>
      </c>
      <c r="H58" s="135"/>
      <c r="I58" s="135"/>
      <c r="J58" s="135">
        <f>'将来負担比率（分子）の構造'!K$49</f>
        <v>1095</v>
      </c>
      <c r="K58" s="135"/>
      <c r="L58" s="135"/>
      <c r="M58" s="135">
        <f>'将来負担比率（分子）の構造'!L$49</f>
        <v>1226</v>
      </c>
      <c r="N58" s="135"/>
      <c r="O58" s="135"/>
      <c r="P58" s="135">
        <f>'将来負担比率（分子）の構造'!M$49</f>
        <v>1168</v>
      </c>
    </row>
    <row r="59" spans="1:16" x14ac:dyDescent="0.15">
      <c r="A59" s="135" t="s">
        <v>32</v>
      </c>
      <c r="B59" s="135">
        <f>'将来負担比率（分子）の構造'!I$48</f>
        <v>823</v>
      </c>
      <c r="C59" s="135"/>
      <c r="D59" s="135"/>
      <c r="E59" s="135">
        <f>'将来負担比率（分子）の構造'!J$48</f>
        <v>801</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784</v>
      </c>
      <c r="C61" s="135"/>
      <c r="D61" s="135"/>
      <c r="E61" s="135">
        <f>'将来負担比率（分子）の構造'!J$46</f>
        <v>307</v>
      </c>
      <c r="F61" s="135"/>
      <c r="G61" s="135"/>
      <c r="H61" s="135">
        <f>'将来負担比率（分子）の構造'!K$46</f>
        <v>331</v>
      </c>
      <c r="I61" s="135"/>
      <c r="J61" s="135"/>
      <c r="K61" s="135">
        <f>'将来負担比率（分子）の構造'!L$46</f>
        <v>346</v>
      </c>
      <c r="L61" s="135"/>
      <c r="M61" s="135"/>
      <c r="N61" s="135" t="str">
        <f>'将来負担比率（分子）の構造'!M$46</f>
        <v>-</v>
      </c>
      <c r="O61" s="135"/>
      <c r="P61" s="135"/>
    </row>
    <row r="62" spans="1:16" x14ac:dyDescent="0.15">
      <c r="A62" s="135" t="s">
        <v>29</v>
      </c>
      <c r="B62" s="135">
        <f>'将来負担比率（分子）の構造'!I$45</f>
        <v>4612</v>
      </c>
      <c r="C62" s="135"/>
      <c r="D62" s="135"/>
      <c r="E62" s="135">
        <f>'将来負担比率（分子）の構造'!J$45</f>
        <v>4239</v>
      </c>
      <c r="F62" s="135"/>
      <c r="G62" s="135"/>
      <c r="H62" s="135">
        <f>'将来負担比率（分子）の構造'!K$45</f>
        <v>4038</v>
      </c>
      <c r="I62" s="135"/>
      <c r="J62" s="135"/>
      <c r="K62" s="135">
        <f>'将来負担比率（分子）の構造'!L$45</f>
        <v>3932</v>
      </c>
      <c r="L62" s="135"/>
      <c r="M62" s="135"/>
      <c r="N62" s="135">
        <f>'将来負担比率（分子）の構造'!M$45</f>
        <v>3585</v>
      </c>
      <c r="O62" s="135"/>
      <c r="P62" s="135"/>
    </row>
    <row r="63" spans="1:16" x14ac:dyDescent="0.15">
      <c r="A63" s="135" t="s">
        <v>28</v>
      </c>
      <c r="B63" s="135">
        <f>'将来負担比率（分子）の構造'!I$44</f>
        <v>390</v>
      </c>
      <c r="C63" s="135"/>
      <c r="D63" s="135"/>
      <c r="E63" s="135">
        <f>'将来負担比率（分子）の構造'!J$44</f>
        <v>356</v>
      </c>
      <c r="F63" s="135"/>
      <c r="G63" s="135"/>
      <c r="H63" s="135">
        <f>'将来負担比率（分子）の構造'!K$44</f>
        <v>435</v>
      </c>
      <c r="I63" s="135"/>
      <c r="J63" s="135"/>
      <c r="K63" s="135">
        <f>'将来負担比率（分子）の構造'!L$44</f>
        <v>976</v>
      </c>
      <c r="L63" s="135"/>
      <c r="M63" s="135"/>
      <c r="N63" s="135">
        <f>'将来負担比率（分子）の構造'!M$44</f>
        <v>2357</v>
      </c>
      <c r="O63" s="135"/>
      <c r="P63" s="135"/>
    </row>
    <row r="64" spans="1:16" x14ac:dyDescent="0.15">
      <c r="A64" s="135" t="s">
        <v>27</v>
      </c>
      <c r="B64" s="135">
        <f>'将来負担比率（分子）の構造'!I$43</f>
        <v>7699</v>
      </c>
      <c r="C64" s="135"/>
      <c r="D64" s="135"/>
      <c r="E64" s="135">
        <f>'将来負担比率（分子）の構造'!J$43</f>
        <v>6760</v>
      </c>
      <c r="F64" s="135"/>
      <c r="G64" s="135"/>
      <c r="H64" s="135">
        <f>'将来負担比率（分子）の構造'!K$43</f>
        <v>6828</v>
      </c>
      <c r="I64" s="135"/>
      <c r="J64" s="135"/>
      <c r="K64" s="135">
        <f>'将来負担比率（分子）の構造'!L$43</f>
        <v>6034</v>
      </c>
      <c r="L64" s="135"/>
      <c r="M64" s="135"/>
      <c r="N64" s="135">
        <f>'将来負担比率（分子）の構造'!M$43</f>
        <v>5814</v>
      </c>
      <c r="O64" s="135"/>
      <c r="P64" s="135"/>
    </row>
    <row r="65" spans="1:16" x14ac:dyDescent="0.15">
      <c r="A65" s="135" t="s">
        <v>26</v>
      </c>
      <c r="B65" s="135">
        <f>'将来負担比率（分子）の構造'!I$42</f>
        <v>346</v>
      </c>
      <c r="C65" s="135"/>
      <c r="D65" s="135"/>
      <c r="E65" s="135">
        <f>'将来負担比率（分子）の構造'!J$42</f>
        <v>342</v>
      </c>
      <c r="F65" s="135"/>
      <c r="G65" s="135"/>
      <c r="H65" s="135">
        <f>'将来負担比率（分子）の構造'!K$42</f>
        <v>285</v>
      </c>
      <c r="I65" s="135"/>
      <c r="J65" s="135"/>
      <c r="K65" s="135">
        <f>'将来負担比率（分子）の構造'!L$42</f>
        <v>229</v>
      </c>
      <c r="L65" s="135"/>
      <c r="M65" s="135"/>
      <c r="N65" s="135">
        <f>'将来負担比率（分子）の構造'!M$42</f>
        <v>171</v>
      </c>
      <c r="O65" s="135"/>
      <c r="P65" s="135"/>
    </row>
    <row r="66" spans="1:16" x14ac:dyDescent="0.15">
      <c r="A66" s="135" t="s">
        <v>25</v>
      </c>
      <c r="B66" s="135">
        <f>'将来負担比率（分子）の構造'!I$41</f>
        <v>41753</v>
      </c>
      <c r="C66" s="135"/>
      <c r="D66" s="135"/>
      <c r="E66" s="135">
        <f>'将来負担比率（分子）の構造'!J$41</f>
        <v>42210</v>
      </c>
      <c r="F66" s="135"/>
      <c r="G66" s="135"/>
      <c r="H66" s="135">
        <f>'将来負担比率（分子）の構造'!K$41</f>
        <v>43233</v>
      </c>
      <c r="I66" s="135"/>
      <c r="J66" s="135"/>
      <c r="K66" s="135">
        <f>'将来負担比率（分子）の構造'!L$41</f>
        <v>45364</v>
      </c>
      <c r="L66" s="135"/>
      <c r="M66" s="135"/>
      <c r="N66" s="135">
        <f>'将来負担比率（分子）の構造'!M$41</f>
        <v>51005</v>
      </c>
      <c r="O66" s="135"/>
      <c r="P66" s="135"/>
    </row>
    <row r="67" spans="1:16" x14ac:dyDescent="0.15">
      <c r="A67" s="135" t="s">
        <v>63</v>
      </c>
      <c r="B67" s="135" t="e">
        <f>NA()</f>
        <v>#N/A</v>
      </c>
      <c r="C67" s="135">
        <f>IF(ISNUMBER('将来負担比率（分子）の構造'!I$52), IF('将来負担比率（分子）の構造'!I$52 &lt; 0, 0, '将来負担比率（分子）の構造'!I$52), NA())</f>
        <v>23451</v>
      </c>
      <c r="D67" s="135" t="e">
        <f>NA()</f>
        <v>#N/A</v>
      </c>
      <c r="E67" s="135" t="e">
        <f>NA()</f>
        <v>#N/A</v>
      </c>
      <c r="F67" s="135">
        <f>IF(ISNUMBER('将来負担比率（分子）の構造'!J$52), IF('将来負担比率（分子）の構造'!J$52 &lt; 0, 0, '将来負担比率（分子）の構造'!J$52), NA())</f>
        <v>22961</v>
      </c>
      <c r="G67" s="135" t="e">
        <f>NA()</f>
        <v>#N/A</v>
      </c>
      <c r="H67" s="135" t="e">
        <f>NA()</f>
        <v>#N/A</v>
      </c>
      <c r="I67" s="135">
        <f>IF(ISNUMBER('将来負担比率（分子）の構造'!K$52), IF('将来負担比率（分子）の構造'!K$52 &lt; 0, 0, '将来負担比率（分子）の構造'!K$52), NA())</f>
        <v>21109</v>
      </c>
      <c r="J67" s="135" t="e">
        <f>NA()</f>
        <v>#N/A</v>
      </c>
      <c r="K67" s="135" t="e">
        <f>NA()</f>
        <v>#N/A</v>
      </c>
      <c r="L67" s="135">
        <f>IF(ISNUMBER('将来負担比率（分子）の構造'!L$52), IF('将来負担比率（分子）の構造'!L$52 &lt; 0, 0, '将来負担比率（分子）の構造'!L$52), NA())</f>
        <v>20658</v>
      </c>
      <c r="M67" s="135" t="e">
        <f>NA()</f>
        <v>#N/A</v>
      </c>
      <c r="N67" s="135" t="e">
        <f>NA()</f>
        <v>#N/A</v>
      </c>
      <c r="O67" s="135">
        <f>IF(ISNUMBER('将来負担比率（分子）の構造'!M$52), IF('将来負担比率（分子）の構造'!M$52 &lt; 0, 0, '将来負担比率（分子）の構造'!M$52), NA())</f>
        <v>21868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209</v>
      </c>
      <c r="C5" s="674"/>
      <c r="D5" s="674"/>
      <c r="E5" s="674"/>
      <c r="F5" s="674"/>
      <c r="G5" s="674"/>
      <c r="H5" s="674"/>
      <c r="I5" s="674"/>
      <c r="J5" s="674"/>
      <c r="K5" s="674"/>
      <c r="L5" s="674"/>
      <c r="M5" s="674"/>
      <c r="N5" s="674"/>
      <c r="O5" s="674"/>
      <c r="P5" s="674"/>
      <c r="Q5" s="675"/>
      <c r="R5" s="636">
        <v>5262531</v>
      </c>
      <c r="S5" s="637"/>
      <c r="T5" s="637"/>
      <c r="U5" s="637"/>
      <c r="V5" s="637"/>
      <c r="W5" s="637"/>
      <c r="X5" s="637"/>
      <c r="Y5" s="684"/>
      <c r="Z5" s="697">
        <v>14.6</v>
      </c>
      <c r="AA5" s="697"/>
      <c r="AB5" s="697"/>
      <c r="AC5" s="697"/>
      <c r="AD5" s="698">
        <v>5176768</v>
      </c>
      <c r="AE5" s="698"/>
      <c r="AF5" s="698"/>
      <c r="AG5" s="698"/>
      <c r="AH5" s="698"/>
      <c r="AI5" s="698"/>
      <c r="AJ5" s="698"/>
      <c r="AK5" s="698"/>
      <c r="AL5" s="685">
        <v>31</v>
      </c>
      <c r="AM5" s="654"/>
      <c r="AN5" s="654"/>
      <c r="AO5" s="686"/>
      <c r="AP5" s="673" t="s">
        <v>210</v>
      </c>
      <c r="AQ5" s="674"/>
      <c r="AR5" s="674"/>
      <c r="AS5" s="674"/>
      <c r="AT5" s="674"/>
      <c r="AU5" s="674"/>
      <c r="AV5" s="674"/>
      <c r="AW5" s="674"/>
      <c r="AX5" s="674"/>
      <c r="AY5" s="674"/>
      <c r="AZ5" s="674"/>
      <c r="BA5" s="674"/>
      <c r="BB5" s="674"/>
      <c r="BC5" s="674"/>
      <c r="BD5" s="674"/>
      <c r="BE5" s="674"/>
      <c r="BF5" s="675"/>
      <c r="BG5" s="586">
        <v>5175558</v>
      </c>
      <c r="BH5" s="587"/>
      <c r="BI5" s="587"/>
      <c r="BJ5" s="587"/>
      <c r="BK5" s="587"/>
      <c r="BL5" s="587"/>
      <c r="BM5" s="587"/>
      <c r="BN5" s="588"/>
      <c r="BO5" s="639">
        <v>98.3</v>
      </c>
      <c r="BP5" s="639"/>
      <c r="BQ5" s="639"/>
      <c r="BR5" s="639"/>
      <c r="BS5" s="640">
        <v>342159</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203</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221647</v>
      </c>
      <c r="S6" s="587"/>
      <c r="T6" s="587"/>
      <c r="U6" s="587"/>
      <c r="V6" s="587"/>
      <c r="W6" s="587"/>
      <c r="X6" s="587"/>
      <c r="Y6" s="588"/>
      <c r="Z6" s="639">
        <v>0.6</v>
      </c>
      <c r="AA6" s="639"/>
      <c r="AB6" s="639"/>
      <c r="AC6" s="639"/>
      <c r="AD6" s="640">
        <v>221647</v>
      </c>
      <c r="AE6" s="640"/>
      <c r="AF6" s="640"/>
      <c r="AG6" s="640"/>
      <c r="AH6" s="640"/>
      <c r="AI6" s="640"/>
      <c r="AJ6" s="640"/>
      <c r="AK6" s="640"/>
      <c r="AL6" s="609">
        <v>1.3</v>
      </c>
      <c r="AM6" s="641"/>
      <c r="AN6" s="641"/>
      <c r="AO6" s="642"/>
      <c r="AP6" s="583" t="s">
        <v>215</v>
      </c>
      <c r="AQ6" s="584"/>
      <c r="AR6" s="584"/>
      <c r="AS6" s="584"/>
      <c r="AT6" s="584"/>
      <c r="AU6" s="584"/>
      <c r="AV6" s="584"/>
      <c r="AW6" s="584"/>
      <c r="AX6" s="584"/>
      <c r="AY6" s="584"/>
      <c r="AZ6" s="584"/>
      <c r="BA6" s="584"/>
      <c r="BB6" s="584"/>
      <c r="BC6" s="584"/>
      <c r="BD6" s="584"/>
      <c r="BE6" s="584"/>
      <c r="BF6" s="585"/>
      <c r="BG6" s="586">
        <v>5175558</v>
      </c>
      <c r="BH6" s="587"/>
      <c r="BI6" s="587"/>
      <c r="BJ6" s="587"/>
      <c r="BK6" s="587"/>
      <c r="BL6" s="587"/>
      <c r="BM6" s="587"/>
      <c r="BN6" s="588"/>
      <c r="BO6" s="639">
        <v>98.3</v>
      </c>
      <c r="BP6" s="639"/>
      <c r="BQ6" s="639"/>
      <c r="BR6" s="639"/>
      <c r="BS6" s="640">
        <v>342159</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253752</v>
      </c>
      <c r="CS6" s="587"/>
      <c r="CT6" s="587"/>
      <c r="CU6" s="587"/>
      <c r="CV6" s="587"/>
      <c r="CW6" s="587"/>
      <c r="CX6" s="587"/>
      <c r="CY6" s="588"/>
      <c r="CZ6" s="639">
        <v>0.7</v>
      </c>
      <c r="DA6" s="639"/>
      <c r="DB6" s="639"/>
      <c r="DC6" s="639"/>
      <c r="DD6" s="592" t="s">
        <v>217</v>
      </c>
      <c r="DE6" s="587"/>
      <c r="DF6" s="587"/>
      <c r="DG6" s="587"/>
      <c r="DH6" s="587"/>
      <c r="DI6" s="587"/>
      <c r="DJ6" s="587"/>
      <c r="DK6" s="587"/>
      <c r="DL6" s="587"/>
      <c r="DM6" s="587"/>
      <c r="DN6" s="587"/>
      <c r="DO6" s="587"/>
      <c r="DP6" s="588"/>
      <c r="DQ6" s="592">
        <v>253752</v>
      </c>
      <c r="DR6" s="587"/>
      <c r="DS6" s="587"/>
      <c r="DT6" s="587"/>
      <c r="DU6" s="587"/>
      <c r="DV6" s="587"/>
      <c r="DW6" s="587"/>
      <c r="DX6" s="587"/>
      <c r="DY6" s="587"/>
      <c r="DZ6" s="587"/>
      <c r="EA6" s="587"/>
      <c r="EB6" s="587"/>
      <c r="EC6" s="622"/>
    </row>
    <row r="7" spans="2:143" ht="11.25" customHeight="1" x14ac:dyDescent="0.15">
      <c r="B7" s="583" t="s">
        <v>218</v>
      </c>
      <c r="C7" s="584"/>
      <c r="D7" s="584"/>
      <c r="E7" s="584"/>
      <c r="F7" s="584"/>
      <c r="G7" s="584"/>
      <c r="H7" s="584"/>
      <c r="I7" s="584"/>
      <c r="J7" s="584"/>
      <c r="K7" s="584"/>
      <c r="L7" s="584"/>
      <c r="M7" s="584"/>
      <c r="N7" s="584"/>
      <c r="O7" s="584"/>
      <c r="P7" s="584"/>
      <c r="Q7" s="585"/>
      <c r="R7" s="586">
        <v>10088</v>
      </c>
      <c r="S7" s="587"/>
      <c r="T7" s="587"/>
      <c r="U7" s="587"/>
      <c r="V7" s="587"/>
      <c r="W7" s="587"/>
      <c r="X7" s="587"/>
      <c r="Y7" s="588"/>
      <c r="Z7" s="639">
        <v>0</v>
      </c>
      <c r="AA7" s="639"/>
      <c r="AB7" s="639"/>
      <c r="AC7" s="639"/>
      <c r="AD7" s="640">
        <v>10088</v>
      </c>
      <c r="AE7" s="640"/>
      <c r="AF7" s="640"/>
      <c r="AG7" s="640"/>
      <c r="AH7" s="640"/>
      <c r="AI7" s="640"/>
      <c r="AJ7" s="640"/>
      <c r="AK7" s="640"/>
      <c r="AL7" s="609">
        <v>0.1</v>
      </c>
      <c r="AM7" s="641"/>
      <c r="AN7" s="641"/>
      <c r="AO7" s="642"/>
      <c r="AP7" s="583" t="s">
        <v>219</v>
      </c>
      <c r="AQ7" s="584"/>
      <c r="AR7" s="584"/>
      <c r="AS7" s="584"/>
      <c r="AT7" s="584"/>
      <c r="AU7" s="584"/>
      <c r="AV7" s="584"/>
      <c r="AW7" s="584"/>
      <c r="AX7" s="584"/>
      <c r="AY7" s="584"/>
      <c r="AZ7" s="584"/>
      <c r="BA7" s="584"/>
      <c r="BB7" s="584"/>
      <c r="BC7" s="584"/>
      <c r="BD7" s="584"/>
      <c r="BE7" s="584"/>
      <c r="BF7" s="585"/>
      <c r="BG7" s="586">
        <v>2161493</v>
      </c>
      <c r="BH7" s="587"/>
      <c r="BI7" s="587"/>
      <c r="BJ7" s="587"/>
      <c r="BK7" s="587"/>
      <c r="BL7" s="587"/>
      <c r="BM7" s="587"/>
      <c r="BN7" s="588"/>
      <c r="BO7" s="639">
        <v>41.1</v>
      </c>
      <c r="BP7" s="639"/>
      <c r="BQ7" s="639"/>
      <c r="BR7" s="639"/>
      <c r="BS7" s="640">
        <v>67693</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3415956</v>
      </c>
      <c r="CS7" s="587"/>
      <c r="CT7" s="587"/>
      <c r="CU7" s="587"/>
      <c r="CV7" s="587"/>
      <c r="CW7" s="587"/>
      <c r="CX7" s="587"/>
      <c r="CY7" s="588"/>
      <c r="CZ7" s="639">
        <v>9.6999999999999993</v>
      </c>
      <c r="DA7" s="639"/>
      <c r="DB7" s="639"/>
      <c r="DC7" s="639"/>
      <c r="DD7" s="592">
        <v>181581</v>
      </c>
      <c r="DE7" s="587"/>
      <c r="DF7" s="587"/>
      <c r="DG7" s="587"/>
      <c r="DH7" s="587"/>
      <c r="DI7" s="587"/>
      <c r="DJ7" s="587"/>
      <c r="DK7" s="587"/>
      <c r="DL7" s="587"/>
      <c r="DM7" s="587"/>
      <c r="DN7" s="587"/>
      <c r="DO7" s="587"/>
      <c r="DP7" s="588"/>
      <c r="DQ7" s="592">
        <v>2177731</v>
      </c>
      <c r="DR7" s="587"/>
      <c r="DS7" s="587"/>
      <c r="DT7" s="587"/>
      <c r="DU7" s="587"/>
      <c r="DV7" s="587"/>
      <c r="DW7" s="587"/>
      <c r="DX7" s="587"/>
      <c r="DY7" s="587"/>
      <c r="DZ7" s="587"/>
      <c r="EA7" s="587"/>
      <c r="EB7" s="587"/>
      <c r="EC7" s="622"/>
    </row>
    <row r="8" spans="2:143" ht="11.25" customHeight="1" x14ac:dyDescent="0.15">
      <c r="B8" s="583" t="s">
        <v>221</v>
      </c>
      <c r="C8" s="584"/>
      <c r="D8" s="584"/>
      <c r="E8" s="584"/>
      <c r="F8" s="584"/>
      <c r="G8" s="584"/>
      <c r="H8" s="584"/>
      <c r="I8" s="584"/>
      <c r="J8" s="584"/>
      <c r="K8" s="584"/>
      <c r="L8" s="584"/>
      <c r="M8" s="584"/>
      <c r="N8" s="584"/>
      <c r="O8" s="584"/>
      <c r="P8" s="584"/>
      <c r="Q8" s="585"/>
      <c r="R8" s="586">
        <v>10436</v>
      </c>
      <c r="S8" s="587"/>
      <c r="T8" s="587"/>
      <c r="U8" s="587"/>
      <c r="V8" s="587"/>
      <c r="W8" s="587"/>
      <c r="X8" s="587"/>
      <c r="Y8" s="588"/>
      <c r="Z8" s="639">
        <v>0</v>
      </c>
      <c r="AA8" s="639"/>
      <c r="AB8" s="639"/>
      <c r="AC8" s="639"/>
      <c r="AD8" s="640">
        <v>10436</v>
      </c>
      <c r="AE8" s="640"/>
      <c r="AF8" s="640"/>
      <c r="AG8" s="640"/>
      <c r="AH8" s="640"/>
      <c r="AI8" s="640"/>
      <c r="AJ8" s="640"/>
      <c r="AK8" s="640"/>
      <c r="AL8" s="609">
        <v>0.1</v>
      </c>
      <c r="AM8" s="641"/>
      <c r="AN8" s="641"/>
      <c r="AO8" s="642"/>
      <c r="AP8" s="583" t="s">
        <v>222</v>
      </c>
      <c r="AQ8" s="584"/>
      <c r="AR8" s="584"/>
      <c r="AS8" s="584"/>
      <c r="AT8" s="584"/>
      <c r="AU8" s="584"/>
      <c r="AV8" s="584"/>
      <c r="AW8" s="584"/>
      <c r="AX8" s="584"/>
      <c r="AY8" s="584"/>
      <c r="AZ8" s="584"/>
      <c r="BA8" s="584"/>
      <c r="BB8" s="584"/>
      <c r="BC8" s="584"/>
      <c r="BD8" s="584"/>
      <c r="BE8" s="584"/>
      <c r="BF8" s="585"/>
      <c r="BG8" s="586">
        <v>70374</v>
      </c>
      <c r="BH8" s="587"/>
      <c r="BI8" s="587"/>
      <c r="BJ8" s="587"/>
      <c r="BK8" s="587"/>
      <c r="BL8" s="587"/>
      <c r="BM8" s="587"/>
      <c r="BN8" s="588"/>
      <c r="BO8" s="639">
        <v>1.3</v>
      </c>
      <c r="BP8" s="639"/>
      <c r="BQ8" s="639"/>
      <c r="BR8" s="639"/>
      <c r="BS8" s="592" t="s">
        <v>113</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10204356</v>
      </c>
      <c r="CS8" s="587"/>
      <c r="CT8" s="587"/>
      <c r="CU8" s="587"/>
      <c r="CV8" s="587"/>
      <c r="CW8" s="587"/>
      <c r="CX8" s="587"/>
      <c r="CY8" s="588"/>
      <c r="CZ8" s="639">
        <v>28.8</v>
      </c>
      <c r="DA8" s="639"/>
      <c r="DB8" s="639"/>
      <c r="DC8" s="639"/>
      <c r="DD8" s="592">
        <v>344016</v>
      </c>
      <c r="DE8" s="587"/>
      <c r="DF8" s="587"/>
      <c r="DG8" s="587"/>
      <c r="DH8" s="587"/>
      <c r="DI8" s="587"/>
      <c r="DJ8" s="587"/>
      <c r="DK8" s="587"/>
      <c r="DL8" s="587"/>
      <c r="DM8" s="587"/>
      <c r="DN8" s="587"/>
      <c r="DO8" s="587"/>
      <c r="DP8" s="588"/>
      <c r="DQ8" s="592">
        <v>4357915</v>
      </c>
      <c r="DR8" s="587"/>
      <c r="DS8" s="587"/>
      <c r="DT8" s="587"/>
      <c r="DU8" s="587"/>
      <c r="DV8" s="587"/>
      <c r="DW8" s="587"/>
      <c r="DX8" s="587"/>
      <c r="DY8" s="587"/>
      <c r="DZ8" s="587"/>
      <c r="EA8" s="587"/>
      <c r="EB8" s="587"/>
      <c r="EC8" s="622"/>
    </row>
    <row r="9" spans="2:143" ht="11.25" customHeight="1" x14ac:dyDescent="0.15">
      <c r="B9" s="583" t="s">
        <v>224</v>
      </c>
      <c r="C9" s="584"/>
      <c r="D9" s="584"/>
      <c r="E9" s="584"/>
      <c r="F9" s="584"/>
      <c r="G9" s="584"/>
      <c r="H9" s="584"/>
      <c r="I9" s="584"/>
      <c r="J9" s="584"/>
      <c r="K9" s="584"/>
      <c r="L9" s="584"/>
      <c r="M9" s="584"/>
      <c r="N9" s="584"/>
      <c r="O9" s="584"/>
      <c r="P9" s="584"/>
      <c r="Q9" s="585"/>
      <c r="R9" s="586">
        <v>11308</v>
      </c>
      <c r="S9" s="587"/>
      <c r="T9" s="587"/>
      <c r="U9" s="587"/>
      <c r="V9" s="587"/>
      <c r="W9" s="587"/>
      <c r="X9" s="587"/>
      <c r="Y9" s="588"/>
      <c r="Z9" s="639">
        <v>0</v>
      </c>
      <c r="AA9" s="639"/>
      <c r="AB9" s="639"/>
      <c r="AC9" s="639"/>
      <c r="AD9" s="640">
        <v>11308</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1678596</v>
      </c>
      <c r="BH9" s="587"/>
      <c r="BI9" s="587"/>
      <c r="BJ9" s="587"/>
      <c r="BK9" s="587"/>
      <c r="BL9" s="587"/>
      <c r="BM9" s="587"/>
      <c r="BN9" s="588"/>
      <c r="BO9" s="639">
        <v>31.9</v>
      </c>
      <c r="BP9" s="639"/>
      <c r="BQ9" s="639"/>
      <c r="BR9" s="639"/>
      <c r="BS9" s="592" t="s">
        <v>113</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8074617</v>
      </c>
      <c r="CS9" s="587"/>
      <c r="CT9" s="587"/>
      <c r="CU9" s="587"/>
      <c r="CV9" s="587"/>
      <c r="CW9" s="587"/>
      <c r="CX9" s="587"/>
      <c r="CY9" s="588"/>
      <c r="CZ9" s="639">
        <v>22.8</v>
      </c>
      <c r="DA9" s="639"/>
      <c r="DB9" s="639"/>
      <c r="DC9" s="639"/>
      <c r="DD9" s="592">
        <v>91171</v>
      </c>
      <c r="DE9" s="587"/>
      <c r="DF9" s="587"/>
      <c r="DG9" s="587"/>
      <c r="DH9" s="587"/>
      <c r="DI9" s="587"/>
      <c r="DJ9" s="587"/>
      <c r="DK9" s="587"/>
      <c r="DL9" s="587"/>
      <c r="DM9" s="587"/>
      <c r="DN9" s="587"/>
      <c r="DO9" s="587"/>
      <c r="DP9" s="588"/>
      <c r="DQ9" s="592">
        <v>2482986</v>
      </c>
      <c r="DR9" s="587"/>
      <c r="DS9" s="587"/>
      <c r="DT9" s="587"/>
      <c r="DU9" s="587"/>
      <c r="DV9" s="587"/>
      <c r="DW9" s="587"/>
      <c r="DX9" s="587"/>
      <c r="DY9" s="587"/>
      <c r="DZ9" s="587"/>
      <c r="EA9" s="587"/>
      <c r="EB9" s="587"/>
      <c r="EC9" s="622"/>
    </row>
    <row r="10" spans="2:143" ht="11.25" customHeight="1" x14ac:dyDescent="0.15">
      <c r="B10" s="583" t="s">
        <v>227</v>
      </c>
      <c r="C10" s="584"/>
      <c r="D10" s="584"/>
      <c r="E10" s="584"/>
      <c r="F10" s="584"/>
      <c r="G10" s="584"/>
      <c r="H10" s="584"/>
      <c r="I10" s="584"/>
      <c r="J10" s="584"/>
      <c r="K10" s="584"/>
      <c r="L10" s="584"/>
      <c r="M10" s="584"/>
      <c r="N10" s="584"/>
      <c r="O10" s="584"/>
      <c r="P10" s="584"/>
      <c r="Q10" s="585"/>
      <c r="R10" s="586">
        <v>551825</v>
      </c>
      <c r="S10" s="587"/>
      <c r="T10" s="587"/>
      <c r="U10" s="587"/>
      <c r="V10" s="587"/>
      <c r="W10" s="587"/>
      <c r="X10" s="587"/>
      <c r="Y10" s="588"/>
      <c r="Z10" s="639">
        <v>1.5</v>
      </c>
      <c r="AA10" s="639"/>
      <c r="AB10" s="639"/>
      <c r="AC10" s="639"/>
      <c r="AD10" s="640">
        <v>551825</v>
      </c>
      <c r="AE10" s="640"/>
      <c r="AF10" s="640"/>
      <c r="AG10" s="640"/>
      <c r="AH10" s="640"/>
      <c r="AI10" s="640"/>
      <c r="AJ10" s="640"/>
      <c r="AK10" s="640"/>
      <c r="AL10" s="609">
        <v>3.3</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170812</v>
      </c>
      <c r="BH10" s="587"/>
      <c r="BI10" s="587"/>
      <c r="BJ10" s="587"/>
      <c r="BK10" s="587"/>
      <c r="BL10" s="587"/>
      <c r="BM10" s="587"/>
      <c r="BN10" s="588"/>
      <c r="BO10" s="639">
        <v>3.2</v>
      </c>
      <c r="BP10" s="639"/>
      <c r="BQ10" s="639"/>
      <c r="BR10" s="639"/>
      <c r="BS10" s="592">
        <v>28369</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113531</v>
      </c>
      <c r="CS10" s="587"/>
      <c r="CT10" s="587"/>
      <c r="CU10" s="587"/>
      <c r="CV10" s="587"/>
      <c r="CW10" s="587"/>
      <c r="CX10" s="587"/>
      <c r="CY10" s="588"/>
      <c r="CZ10" s="639">
        <v>0.3</v>
      </c>
      <c r="DA10" s="639"/>
      <c r="DB10" s="639"/>
      <c r="DC10" s="639"/>
      <c r="DD10" s="592">
        <v>32131</v>
      </c>
      <c r="DE10" s="587"/>
      <c r="DF10" s="587"/>
      <c r="DG10" s="587"/>
      <c r="DH10" s="587"/>
      <c r="DI10" s="587"/>
      <c r="DJ10" s="587"/>
      <c r="DK10" s="587"/>
      <c r="DL10" s="587"/>
      <c r="DM10" s="587"/>
      <c r="DN10" s="587"/>
      <c r="DO10" s="587"/>
      <c r="DP10" s="588"/>
      <c r="DQ10" s="592">
        <v>41969</v>
      </c>
      <c r="DR10" s="587"/>
      <c r="DS10" s="587"/>
      <c r="DT10" s="587"/>
      <c r="DU10" s="587"/>
      <c r="DV10" s="587"/>
      <c r="DW10" s="587"/>
      <c r="DX10" s="587"/>
      <c r="DY10" s="587"/>
      <c r="DZ10" s="587"/>
      <c r="EA10" s="587"/>
      <c r="EB10" s="587"/>
      <c r="EC10" s="622"/>
    </row>
    <row r="11" spans="2:143" ht="11.25" customHeight="1" x14ac:dyDescent="0.15">
      <c r="B11" s="583" t="s">
        <v>230</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241711</v>
      </c>
      <c r="BH11" s="587"/>
      <c r="BI11" s="587"/>
      <c r="BJ11" s="587"/>
      <c r="BK11" s="587"/>
      <c r="BL11" s="587"/>
      <c r="BM11" s="587"/>
      <c r="BN11" s="588"/>
      <c r="BO11" s="639">
        <v>4.5999999999999996</v>
      </c>
      <c r="BP11" s="639"/>
      <c r="BQ11" s="639"/>
      <c r="BR11" s="639"/>
      <c r="BS11" s="592">
        <v>39324</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937222</v>
      </c>
      <c r="CS11" s="587"/>
      <c r="CT11" s="587"/>
      <c r="CU11" s="587"/>
      <c r="CV11" s="587"/>
      <c r="CW11" s="587"/>
      <c r="CX11" s="587"/>
      <c r="CY11" s="588"/>
      <c r="CZ11" s="639">
        <v>2.6</v>
      </c>
      <c r="DA11" s="639"/>
      <c r="DB11" s="639"/>
      <c r="DC11" s="639"/>
      <c r="DD11" s="592">
        <v>149837</v>
      </c>
      <c r="DE11" s="587"/>
      <c r="DF11" s="587"/>
      <c r="DG11" s="587"/>
      <c r="DH11" s="587"/>
      <c r="DI11" s="587"/>
      <c r="DJ11" s="587"/>
      <c r="DK11" s="587"/>
      <c r="DL11" s="587"/>
      <c r="DM11" s="587"/>
      <c r="DN11" s="587"/>
      <c r="DO11" s="587"/>
      <c r="DP11" s="588"/>
      <c r="DQ11" s="592">
        <v>673429</v>
      </c>
      <c r="DR11" s="587"/>
      <c r="DS11" s="587"/>
      <c r="DT11" s="587"/>
      <c r="DU11" s="587"/>
      <c r="DV11" s="587"/>
      <c r="DW11" s="587"/>
      <c r="DX11" s="587"/>
      <c r="DY11" s="587"/>
      <c r="DZ11" s="587"/>
      <c r="EA11" s="587"/>
      <c r="EB11" s="587"/>
      <c r="EC11" s="622"/>
    </row>
    <row r="12" spans="2:143" ht="11.25" customHeight="1" x14ac:dyDescent="0.15">
      <c r="B12" s="583" t="s">
        <v>233</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2264190</v>
      </c>
      <c r="BH12" s="587"/>
      <c r="BI12" s="587"/>
      <c r="BJ12" s="587"/>
      <c r="BK12" s="587"/>
      <c r="BL12" s="587"/>
      <c r="BM12" s="587"/>
      <c r="BN12" s="588"/>
      <c r="BO12" s="639">
        <v>43</v>
      </c>
      <c r="BP12" s="639"/>
      <c r="BQ12" s="639"/>
      <c r="BR12" s="639"/>
      <c r="BS12" s="592">
        <v>274466</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321688</v>
      </c>
      <c r="CS12" s="587"/>
      <c r="CT12" s="587"/>
      <c r="CU12" s="587"/>
      <c r="CV12" s="587"/>
      <c r="CW12" s="587"/>
      <c r="CX12" s="587"/>
      <c r="CY12" s="588"/>
      <c r="CZ12" s="639">
        <v>0.9</v>
      </c>
      <c r="DA12" s="639"/>
      <c r="DB12" s="639"/>
      <c r="DC12" s="639"/>
      <c r="DD12" s="592" t="s">
        <v>113</v>
      </c>
      <c r="DE12" s="587"/>
      <c r="DF12" s="587"/>
      <c r="DG12" s="587"/>
      <c r="DH12" s="587"/>
      <c r="DI12" s="587"/>
      <c r="DJ12" s="587"/>
      <c r="DK12" s="587"/>
      <c r="DL12" s="587"/>
      <c r="DM12" s="587"/>
      <c r="DN12" s="587"/>
      <c r="DO12" s="587"/>
      <c r="DP12" s="588"/>
      <c r="DQ12" s="592">
        <v>207633</v>
      </c>
      <c r="DR12" s="587"/>
      <c r="DS12" s="587"/>
      <c r="DT12" s="587"/>
      <c r="DU12" s="587"/>
      <c r="DV12" s="587"/>
      <c r="DW12" s="587"/>
      <c r="DX12" s="587"/>
      <c r="DY12" s="587"/>
      <c r="DZ12" s="587"/>
      <c r="EA12" s="587"/>
      <c r="EB12" s="587"/>
      <c r="EC12" s="622"/>
    </row>
    <row r="13" spans="2:143" ht="11.25" customHeight="1" x14ac:dyDescent="0.15">
      <c r="B13" s="583" t="s">
        <v>236</v>
      </c>
      <c r="C13" s="584"/>
      <c r="D13" s="584"/>
      <c r="E13" s="584"/>
      <c r="F13" s="584"/>
      <c r="G13" s="584"/>
      <c r="H13" s="584"/>
      <c r="I13" s="584"/>
      <c r="J13" s="584"/>
      <c r="K13" s="584"/>
      <c r="L13" s="584"/>
      <c r="M13" s="584"/>
      <c r="N13" s="584"/>
      <c r="O13" s="584"/>
      <c r="P13" s="584"/>
      <c r="Q13" s="585"/>
      <c r="R13" s="586">
        <v>66165</v>
      </c>
      <c r="S13" s="587"/>
      <c r="T13" s="587"/>
      <c r="U13" s="587"/>
      <c r="V13" s="587"/>
      <c r="W13" s="587"/>
      <c r="X13" s="587"/>
      <c r="Y13" s="588"/>
      <c r="Z13" s="639">
        <v>0.2</v>
      </c>
      <c r="AA13" s="639"/>
      <c r="AB13" s="639"/>
      <c r="AC13" s="639"/>
      <c r="AD13" s="640">
        <v>66165</v>
      </c>
      <c r="AE13" s="640"/>
      <c r="AF13" s="640"/>
      <c r="AG13" s="640"/>
      <c r="AH13" s="640"/>
      <c r="AI13" s="640"/>
      <c r="AJ13" s="640"/>
      <c r="AK13" s="640"/>
      <c r="AL13" s="609">
        <v>0.4</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2237128</v>
      </c>
      <c r="BH13" s="587"/>
      <c r="BI13" s="587"/>
      <c r="BJ13" s="587"/>
      <c r="BK13" s="587"/>
      <c r="BL13" s="587"/>
      <c r="BM13" s="587"/>
      <c r="BN13" s="588"/>
      <c r="BO13" s="639">
        <v>42.5</v>
      </c>
      <c r="BP13" s="639"/>
      <c r="BQ13" s="639"/>
      <c r="BR13" s="639"/>
      <c r="BS13" s="592">
        <v>274466</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2156294</v>
      </c>
      <c r="CS13" s="587"/>
      <c r="CT13" s="587"/>
      <c r="CU13" s="587"/>
      <c r="CV13" s="587"/>
      <c r="CW13" s="587"/>
      <c r="CX13" s="587"/>
      <c r="CY13" s="588"/>
      <c r="CZ13" s="639">
        <v>6.1</v>
      </c>
      <c r="DA13" s="639"/>
      <c r="DB13" s="639"/>
      <c r="DC13" s="639"/>
      <c r="DD13" s="592">
        <v>767618</v>
      </c>
      <c r="DE13" s="587"/>
      <c r="DF13" s="587"/>
      <c r="DG13" s="587"/>
      <c r="DH13" s="587"/>
      <c r="DI13" s="587"/>
      <c r="DJ13" s="587"/>
      <c r="DK13" s="587"/>
      <c r="DL13" s="587"/>
      <c r="DM13" s="587"/>
      <c r="DN13" s="587"/>
      <c r="DO13" s="587"/>
      <c r="DP13" s="588"/>
      <c r="DQ13" s="592">
        <v>1374513</v>
      </c>
      <c r="DR13" s="587"/>
      <c r="DS13" s="587"/>
      <c r="DT13" s="587"/>
      <c r="DU13" s="587"/>
      <c r="DV13" s="587"/>
      <c r="DW13" s="587"/>
      <c r="DX13" s="587"/>
      <c r="DY13" s="587"/>
      <c r="DZ13" s="587"/>
      <c r="EA13" s="587"/>
      <c r="EB13" s="587"/>
      <c r="EC13" s="622"/>
    </row>
    <row r="14" spans="2:143" ht="11.25" customHeight="1" x14ac:dyDescent="0.15">
      <c r="B14" s="583" t="s">
        <v>239</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143312</v>
      </c>
      <c r="BH14" s="587"/>
      <c r="BI14" s="587"/>
      <c r="BJ14" s="587"/>
      <c r="BK14" s="587"/>
      <c r="BL14" s="587"/>
      <c r="BM14" s="587"/>
      <c r="BN14" s="588"/>
      <c r="BO14" s="639">
        <v>2.7</v>
      </c>
      <c r="BP14" s="639"/>
      <c r="BQ14" s="639"/>
      <c r="BR14" s="639"/>
      <c r="BS14" s="592" t="s">
        <v>113</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2034809</v>
      </c>
      <c r="CS14" s="587"/>
      <c r="CT14" s="587"/>
      <c r="CU14" s="587"/>
      <c r="CV14" s="587"/>
      <c r="CW14" s="587"/>
      <c r="CX14" s="587"/>
      <c r="CY14" s="588"/>
      <c r="CZ14" s="639">
        <v>5.8</v>
      </c>
      <c r="DA14" s="639"/>
      <c r="DB14" s="639"/>
      <c r="DC14" s="639"/>
      <c r="DD14" s="592">
        <v>200280</v>
      </c>
      <c r="DE14" s="587"/>
      <c r="DF14" s="587"/>
      <c r="DG14" s="587"/>
      <c r="DH14" s="587"/>
      <c r="DI14" s="587"/>
      <c r="DJ14" s="587"/>
      <c r="DK14" s="587"/>
      <c r="DL14" s="587"/>
      <c r="DM14" s="587"/>
      <c r="DN14" s="587"/>
      <c r="DO14" s="587"/>
      <c r="DP14" s="588"/>
      <c r="DQ14" s="592">
        <v>1441100</v>
      </c>
      <c r="DR14" s="587"/>
      <c r="DS14" s="587"/>
      <c r="DT14" s="587"/>
      <c r="DU14" s="587"/>
      <c r="DV14" s="587"/>
      <c r="DW14" s="587"/>
      <c r="DX14" s="587"/>
      <c r="DY14" s="587"/>
      <c r="DZ14" s="587"/>
      <c r="EA14" s="587"/>
      <c r="EB14" s="587"/>
      <c r="EC14" s="622"/>
    </row>
    <row r="15" spans="2:143" ht="11.25" customHeight="1" x14ac:dyDescent="0.15">
      <c r="B15" s="583" t="s">
        <v>242</v>
      </c>
      <c r="C15" s="584"/>
      <c r="D15" s="584"/>
      <c r="E15" s="584"/>
      <c r="F15" s="584"/>
      <c r="G15" s="584"/>
      <c r="H15" s="584"/>
      <c r="I15" s="584"/>
      <c r="J15" s="584"/>
      <c r="K15" s="584"/>
      <c r="L15" s="584"/>
      <c r="M15" s="584"/>
      <c r="N15" s="584"/>
      <c r="O15" s="584"/>
      <c r="P15" s="584"/>
      <c r="Q15" s="585"/>
      <c r="R15" s="586">
        <v>14497</v>
      </c>
      <c r="S15" s="587"/>
      <c r="T15" s="587"/>
      <c r="U15" s="587"/>
      <c r="V15" s="587"/>
      <c r="W15" s="587"/>
      <c r="X15" s="587"/>
      <c r="Y15" s="588"/>
      <c r="Z15" s="639">
        <v>0</v>
      </c>
      <c r="AA15" s="639"/>
      <c r="AB15" s="639"/>
      <c r="AC15" s="639"/>
      <c r="AD15" s="640">
        <v>14497</v>
      </c>
      <c r="AE15" s="640"/>
      <c r="AF15" s="640"/>
      <c r="AG15" s="640"/>
      <c r="AH15" s="640"/>
      <c r="AI15" s="640"/>
      <c r="AJ15" s="640"/>
      <c r="AK15" s="640"/>
      <c r="AL15" s="609">
        <v>0.1</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606563</v>
      </c>
      <c r="BH15" s="587"/>
      <c r="BI15" s="587"/>
      <c r="BJ15" s="587"/>
      <c r="BK15" s="587"/>
      <c r="BL15" s="587"/>
      <c r="BM15" s="587"/>
      <c r="BN15" s="588"/>
      <c r="BO15" s="639">
        <v>11.5</v>
      </c>
      <c r="BP15" s="639"/>
      <c r="BQ15" s="639"/>
      <c r="BR15" s="639"/>
      <c r="BS15" s="592" t="s">
        <v>113</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3184651</v>
      </c>
      <c r="CS15" s="587"/>
      <c r="CT15" s="587"/>
      <c r="CU15" s="587"/>
      <c r="CV15" s="587"/>
      <c r="CW15" s="587"/>
      <c r="CX15" s="587"/>
      <c r="CY15" s="588"/>
      <c r="CZ15" s="639">
        <v>9</v>
      </c>
      <c r="DA15" s="639"/>
      <c r="DB15" s="639"/>
      <c r="DC15" s="639"/>
      <c r="DD15" s="592">
        <v>1260776</v>
      </c>
      <c r="DE15" s="587"/>
      <c r="DF15" s="587"/>
      <c r="DG15" s="587"/>
      <c r="DH15" s="587"/>
      <c r="DI15" s="587"/>
      <c r="DJ15" s="587"/>
      <c r="DK15" s="587"/>
      <c r="DL15" s="587"/>
      <c r="DM15" s="587"/>
      <c r="DN15" s="587"/>
      <c r="DO15" s="587"/>
      <c r="DP15" s="588"/>
      <c r="DQ15" s="592">
        <v>1694816</v>
      </c>
      <c r="DR15" s="587"/>
      <c r="DS15" s="587"/>
      <c r="DT15" s="587"/>
      <c r="DU15" s="587"/>
      <c r="DV15" s="587"/>
      <c r="DW15" s="587"/>
      <c r="DX15" s="587"/>
      <c r="DY15" s="587"/>
      <c r="DZ15" s="587"/>
      <c r="EA15" s="587"/>
      <c r="EB15" s="587"/>
      <c r="EC15" s="622"/>
    </row>
    <row r="16" spans="2:143" ht="11.25" customHeight="1" x14ac:dyDescent="0.15">
      <c r="B16" s="583" t="s">
        <v>245</v>
      </c>
      <c r="C16" s="584"/>
      <c r="D16" s="584"/>
      <c r="E16" s="584"/>
      <c r="F16" s="584"/>
      <c r="G16" s="584"/>
      <c r="H16" s="584"/>
      <c r="I16" s="584"/>
      <c r="J16" s="584"/>
      <c r="K16" s="584"/>
      <c r="L16" s="584"/>
      <c r="M16" s="584"/>
      <c r="N16" s="584"/>
      <c r="O16" s="584"/>
      <c r="P16" s="584"/>
      <c r="Q16" s="585"/>
      <c r="R16" s="586">
        <v>11646228</v>
      </c>
      <c r="S16" s="587"/>
      <c r="T16" s="587"/>
      <c r="U16" s="587"/>
      <c r="V16" s="587"/>
      <c r="W16" s="587"/>
      <c r="X16" s="587"/>
      <c r="Y16" s="588"/>
      <c r="Z16" s="639">
        <v>32.299999999999997</v>
      </c>
      <c r="AA16" s="639"/>
      <c r="AB16" s="639"/>
      <c r="AC16" s="639"/>
      <c r="AD16" s="640">
        <v>10537571</v>
      </c>
      <c r="AE16" s="640"/>
      <c r="AF16" s="640"/>
      <c r="AG16" s="640"/>
      <c r="AH16" s="640"/>
      <c r="AI16" s="640"/>
      <c r="AJ16" s="640"/>
      <c r="AK16" s="640"/>
      <c r="AL16" s="609">
        <v>63.2</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36536</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35289</v>
      </c>
      <c r="DR16" s="587"/>
      <c r="DS16" s="587"/>
      <c r="DT16" s="587"/>
      <c r="DU16" s="587"/>
      <c r="DV16" s="587"/>
      <c r="DW16" s="587"/>
      <c r="DX16" s="587"/>
      <c r="DY16" s="587"/>
      <c r="DZ16" s="587"/>
      <c r="EA16" s="587"/>
      <c r="EB16" s="587"/>
      <c r="EC16" s="622"/>
    </row>
    <row r="17" spans="2:133" ht="11.25" customHeight="1" x14ac:dyDescent="0.15">
      <c r="B17" s="583" t="s">
        <v>248</v>
      </c>
      <c r="C17" s="584"/>
      <c r="D17" s="584"/>
      <c r="E17" s="584"/>
      <c r="F17" s="584"/>
      <c r="G17" s="584"/>
      <c r="H17" s="584"/>
      <c r="I17" s="584"/>
      <c r="J17" s="584"/>
      <c r="K17" s="584"/>
      <c r="L17" s="584"/>
      <c r="M17" s="584"/>
      <c r="N17" s="584"/>
      <c r="O17" s="584"/>
      <c r="P17" s="584"/>
      <c r="Q17" s="585"/>
      <c r="R17" s="586">
        <v>10537571</v>
      </c>
      <c r="S17" s="587"/>
      <c r="T17" s="587"/>
      <c r="U17" s="587"/>
      <c r="V17" s="587"/>
      <c r="W17" s="587"/>
      <c r="X17" s="587"/>
      <c r="Y17" s="588"/>
      <c r="Z17" s="639">
        <v>29.2</v>
      </c>
      <c r="AA17" s="639"/>
      <c r="AB17" s="639"/>
      <c r="AC17" s="639"/>
      <c r="AD17" s="640">
        <v>10537571</v>
      </c>
      <c r="AE17" s="640"/>
      <c r="AF17" s="640"/>
      <c r="AG17" s="640"/>
      <c r="AH17" s="640"/>
      <c r="AI17" s="640"/>
      <c r="AJ17" s="640"/>
      <c r="AK17" s="640"/>
      <c r="AL17" s="609">
        <v>63.2</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4641990</v>
      </c>
      <c r="CS17" s="587"/>
      <c r="CT17" s="587"/>
      <c r="CU17" s="587"/>
      <c r="CV17" s="587"/>
      <c r="CW17" s="587"/>
      <c r="CX17" s="587"/>
      <c r="CY17" s="588"/>
      <c r="CZ17" s="639">
        <v>13.1</v>
      </c>
      <c r="DA17" s="639"/>
      <c r="DB17" s="639"/>
      <c r="DC17" s="639"/>
      <c r="DD17" s="592" t="s">
        <v>113</v>
      </c>
      <c r="DE17" s="587"/>
      <c r="DF17" s="587"/>
      <c r="DG17" s="587"/>
      <c r="DH17" s="587"/>
      <c r="DI17" s="587"/>
      <c r="DJ17" s="587"/>
      <c r="DK17" s="587"/>
      <c r="DL17" s="587"/>
      <c r="DM17" s="587"/>
      <c r="DN17" s="587"/>
      <c r="DO17" s="587"/>
      <c r="DP17" s="588"/>
      <c r="DQ17" s="592">
        <v>4396755</v>
      </c>
      <c r="DR17" s="587"/>
      <c r="DS17" s="587"/>
      <c r="DT17" s="587"/>
      <c r="DU17" s="587"/>
      <c r="DV17" s="587"/>
      <c r="DW17" s="587"/>
      <c r="DX17" s="587"/>
      <c r="DY17" s="587"/>
      <c r="DZ17" s="587"/>
      <c r="EA17" s="587"/>
      <c r="EB17" s="587"/>
      <c r="EC17" s="622"/>
    </row>
    <row r="18" spans="2:133" ht="11.25" customHeight="1" x14ac:dyDescent="0.15">
      <c r="B18" s="583" t="s">
        <v>251</v>
      </c>
      <c r="C18" s="584"/>
      <c r="D18" s="584"/>
      <c r="E18" s="584"/>
      <c r="F18" s="584"/>
      <c r="G18" s="584"/>
      <c r="H18" s="584"/>
      <c r="I18" s="584"/>
      <c r="J18" s="584"/>
      <c r="K18" s="584"/>
      <c r="L18" s="584"/>
      <c r="M18" s="584"/>
      <c r="N18" s="584"/>
      <c r="O18" s="584"/>
      <c r="P18" s="584"/>
      <c r="Q18" s="585"/>
      <c r="R18" s="586">
        <v>1107533</v>
      </c>
      <c r="S18" s="587"/>
      <c r="T18" s="587"/>
      <c r="U18" s="587"/>
      <c r="V18" s="587"/>
      <c r="W18" s="587"/>
      <c r="X18" s="587"/>
      <c r="Y18" s="588"/>
      <c r="Z18" s="639">
        <v>3.1</v>
      </c>
      <c r="AA18" s="639"/>
      <c r="AB18" s="639"/>
      <c r="AC18" s="639"/>
      <c r="AD18" s="640" t="s">
        <v>113</v>
      </c>
      <c r="AE18" s="640"/>
      <c r="AF18" s="640"/>
      <c r="AG18" s="640"/>
      <c r="AH18" s="640"/>
      <c r="AI18" s="640"/>
      <c r="AJ18" s="640"/>
      <c r="AK18" s="640"/>
      <c r="AL18" s="609" t="s">
        <v>113</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254</v>
      </c>
      <c r="C19" s="584"/>
      <c r="D19" s="584"/>
      <c r="E19" s="584"/>
      <c r="F19" s="584"/>
      <c r="G19" s="584"/>
      <c r="H19" s="584"/>
      <c r="I19" s="584"/>
      <c r="J19" s="584"/>
      <c r="K19" s="584"/>
      <c r="L19" s="584"/>
      <c r="M19" s="584"/>
      <c r="N19" s="584"/>
      <c r="O19" s="584"/>
      <c r="P19" s="584"/>
      <c r="Q19" s="585"/>
      <c r="R19" s="586">
        <v>1124</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86973</v>
      </c>
      <c r="BH19" s="587"/>
      <c r="BI19" s="587"/>
      <c r="BJ19" s="587"/>
      <c r="BK19" s="587"/>
      <c r="BL19" s="587"/>
      <c r="BM19" s="587"/>
      <c r="BN19" s="588"/>
      <c r="BO19" s="639">
        <v>1.7</v>
      </c>
      <c r="BP19" s="639"/>
      <c r="BQ19" s="639"/>
      <c r="BR19" s="639"/>
      <c r="BS19" s="592" t="s">
        <v>113</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257</v>
      </c>
      <c r="C20" s="584"/>
      <c r="D20" s="584"/>
      <c r="E20" s="584"/>
      <c r="F20" s="584"/>
      <c r="G20" s="584"/>
      <c r="H20" s="584"/>
      <c r="I20" s="584"/>
      <c r="J20" s="584"/>
      <c r="K20" s="584"/>
      <c r="L20" s="584"/>
      <c r="M20" s="584"/>
      <c r="N20" s="584"/>
      <c r="O20" s="584"/>
      <c r="P20" s="584"/>
      <c r="Q20" s="585"/>
      <c r="R20" s="586">
        <v>17794725</v>
      </c>
      <c r="S20" s="587"/>
      <c r="T20" s="587"/>
      <c r="U20" s="587"/>
      <c r="V20" s="587"/>
      <c r="W20" s="587"/>
      <c r="X20" s="587"/>
      <c r="Y20" s="588"/>
      <c r="Z20" s="639">
        <v>49.4</v>
      </c>
      <c r="AA20" s="639"/>
      <c r="AB20" s="639"/>
      <c r="AC20" s="639"/>
      <c r="AD20" s="640">
        <v>16600305</v>
      </c>
      <c r="AE20" s="640"/>
      <c r="AF20" s="640"/>
      <c r="AG20" s="640"/>
      <c r="AH20" s="640"/>
      <c r="AI20" s="640"/>
      <c r="AJ20" s="640"/>
      <c r="AK20" s="640"/>
      <c r="AL20" s="609">
        <v>99.6</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86973</v>
      </c>
      <c r="BH20" s="587"/>
      <c r="BI20" s="587"/>
      <c r="BJ20" s="587"/>
      <c r="BK20" s="587"/>
      <c r="BL20" s="587"/>
      <c r="BM20" s="587"/>
      <c r="BN20" s="588"/>
      <c r="BO20" s="639">
        <v>1.7</v>
      </c>
      <c r="BP20" s="639"/>
      <c r="BQ20" s="639"/>
      <c r="BR20" s="639"/>
      <c r="BS20" s="592" t="s">
        <v>113</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35375402</v>
      </c>
      <c r="CS20" s="587"/>
      <c r="CT20" s="587"/>
      <c r="CU20" s="587"/>
      <c r="CV20" s="587"/>
      <c r="CW20" s="587"/>
      <c r="CX20" s="587"/>
      <c r="CY20" s="588"/>
      <c r="CZ20" s="639">
        <v>100</v>
      </c>
      <c r="DA20" s="639"/>
      <c r="DB20" s="639"/>
      <c r="DC20" s="639"/>
      <c r="DD20" s="592">
        <v>3027410</v>
      </c>
      <c r="DE20" s="587"/>
      <c r="DF20" s="587"/>
      <c r="DG20" s="587"/>
      <c r="DH20" s="587"/>
      <c r="DI20" s="587"/>
      <c r="DJ20" s="587"/>
      <c r="DK20" s="587"/>
      <c r="DL20" s="587"/>
      <c r="DM20" s="587"/>
      <c r="DN20" s="587"/>
      <c r="DO20" s="587"/>
      <c r="DP20" s="588"/>
      <c r="DQ20" s="592">
        <v>19137888</v>
      </c>
      <c r="DR20" s="587"/>
      <c r="DS20" s="587"/>
      <c r="DT20" s="587"/>
      <c r="DU20" s="587"/>
      <c r="DV20" s="587"/>
      <c r="DW20" s="587"/>
      <c r="DX20" s="587"/>
      <c r="DY20" s="587"/>
      <c r="DZ20" s="587"/>
      <c r="EA20" s="587"/>
      <c r="EB20" s="587"/>
      <c r="EC20" s="622"/>
    </row>
    <row r="21" spans="2:133" ht="11.25" customHeight="1" x14ac:dyDescent="0.15">
      <c r="B21" s="583" t="s">
        <v>260</v>
      </c>
      <c r="C21" s="584"/>
      <c r="D21" s="584"/>
      <c r="E21" s="584"/>
      <c r="F21" s="584"/>
      <c r="G21" s="584"/>
      <c r="H21" s="584"/>
      <c r="I21" s="584"/>
      <c r="J21" s="584"/>
      <c r="K21" s="584"/>
      <c r="L21" s="584"/>
      <c r="M21" s="584"/>
      <c r="N21" s="584"/>
      <c r="O21" s="584"/>
      <c r="P21" s="584"/>
      <c r="Q21" s="585"/>
      <c r="R21" s="586">
        <v>8913</v>
      </c>
      <c r="S21" s="587"/>
      <c r="T21" s="587"/>
      <c r="U21" s="587"/>
      <c r="V21" s="587"/>
      <c r="W21" s="587"/>
      <c r="X21" s="587"/>
      <c r="Y21" s="588"/>
      <c r="Z21" s="639">
        <v>0</v>
      </c>
      <c r="AA21" s="639"/>
      <c r="AB21" s="639"/>
      <c r="AC21" s="639"/>
      <c r="AD21" s="640">
        <v>8913</v>
      </c>
      <c r="AE21" s="640"/>
      <c r="AF21" s="640"/>
      <c r="AG21" s="640"/>
      <c r="AH21" s="640"/>
      <c r="AI21" s="640"/>
      <c r="AJ21" s="640"/>
      <c r="AK21" s="640"/>
      <c r="AL21" s="609">
        <v>0.1</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v>1210</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262</v>
      </c>
      <c r="C22" s="584"/>
      <c r="D22" s="584"/>
      <c r="E22" s="584"/>
      <c r="F22" s="584"/>
      <c r="G22" s="584"/>
      <c r="H22" s="584"/>
      <c r="I22" s="584"/>
      <c r="J22" s="584"/>
      <c r="K22" s="584"/>
      <c r="L22" s="584"/>
      <c r="M22" s="584"/>
      <c r="N22" s="584"/>
      <c r="O22" s="584"/>
      <c r="P22" s="584"/>
      <c r="Q22" s="585"/>
      <c r="R22" s="586">
        <v>339643</v>
      </c>
      <c r="S22" s="587"/>
      <c r="T22" s="587"/>
      <c r="U22" s="587"/>
      <c r="V22" s="587"/>
      <c r="W22" s="587"/>
      <c r="X22" s="587"/>
      <c r="Y22" s="588"/>
      <c r="Z22" s="639">
        <v>0.9</v>
      </c>
      <c r="AA22" s="639"/>
      <c r="AB22" s="639"/>
      <c r="AC22" s="639"/>
      <c r="AD22" s="640" t="s">
        <v>113</v>
      </c>
      <c r="AE22" s="640"/>
      <c r="AF22" s="640"/>
      <c r="AG22" s="640"/>
      <c r="AH22" s="640"/>
      <c r="AI22" s="640"/>
      <c r="AJ22" s="640"/>
      <c r="AK22" s="640"/>
      <c r="AL22" s="609" t="s">
        <v>113</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265</v>
      </c>
      <c r="C23" s="584"/>
      <c r="D23" s="584"/>
      <c r="E23" s="584"/>
      <c r="F23" s="584"/>
      <c r="G23" s="584"/>
      <c r="H23" s="584"/>
      <c r="I23" s="584"/>
      <c r="J23" s="584"/>
      <c r="K23" s="584"/>
      <c r="L23" s="584"/>
      <c r="M23" s="584"/>
      <c r="N23" s="584"/>
      <c r="O23" s="584"/>
      <c r="P23" s="584"/>
      <c r="Q23" s="585"/>
      <c r="R23" s="586">
        <v>375671</v>
      </c>
      <c r="S23" s="587"/>
      <c r="T23" s="587"/>
      <c r="U23" s="587"/>
      <c r="V23" s="587"/>
      <c r="W23" s="587"/>
      <c r="X23" s="587"/>
      <c r="Y23" s="588"/>
      <c r="Z23" s="639">
        <v>1</v>
      </c>
      <c r="AA23" s="639"/>
      <c r="AB23" s="639"/>
      <c r="AC23" s="639"/>
      <c r="AD23" s="640">
        <v>22553</v>
      </c>
      <c r="AE23" s="640"/>
      <c r="AF23" s="640"/>
      <c r="AG23" s="640"/>
      <c r="AH23" s="640"/>
      <c r="AI23" s="640"/>
      <c r="AJ23" s="640"/>
      <c r="AK23" s="640"/>
      <c r="AL23" s="609">
        <v>0.1</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v>85763</v>
      </c>
      <c r="BH23" s="587"/>
      <c r="BI23" s="587"/>
      <c r="BJ23" s="587"/>
      <c r="BK23" s="587"/>
      <c r="BL23" s="587"/>
      <c r="BM23" s="587"/>
      <c r="BN23" s="588"/>
      <c r="BO23" s="639">
        <v>1.6</v>
      </c>
      <c r="BP23" s="639"/>
      <c r="BQ23" s="639"/>
      <c r="BR23" s="639"/>
      <c r="BS23" s="592" t="s">
        <v>113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x14ac:dyDescent="0.15">
      <c r="B24" s="583" t="s">
        <v>272</v>
      </c>
      <c r="C24" s="584"/>
      <c r="D24" s="584"/>
      <c r="E24" s="584"/>
      <c r="F24" s="584"/>
      <c r="G24" s="584"/>
      <c r="H24" s="584"/>
      <c r="I24" s="584"/>
      <c r="J24" s="584"/>
      <c r="K24" s="584"/>
      <c r="L24" s="584"/>
      <c r="M24" s="584"/>
      <c r="N24" s="584"/>
      <c r="O24" s="584"/>
      <c r="P24" s="584"/>
      <c r="Q24" s="585"/>
      <c r="R24" s="586">
        <v>40368</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15015129</v>
      </c>
      <c r="CS24" s="637"/>
      <c r="CT24" s="637"/>
      <c r="CU24" s="637"/>
      <c r="CV24" s="637"/>
      <c r="CW24" s="637"/>
      <c r="CX24" s="637"/>
      <c r="CY24" s="684"/>
      <c r="CZ24" s="688">
        <v>42.4</v>
      </c>
      <c r="DA24" s="689"/>
      <c r="DB24" s="689"/>
      <c r="DC24" s="690"/>
      <c r="DD24" s="683">
        <v>9750186</v>
      </c>
      <c r="DE24" s="637"/>
      <c r="DF24" s="637"/>
      <c r="DG24" s="637"/>
      <c r="DH24" s="637"/>
      <c r="DI24" s="637"/>
      <c r="DJ24" s="637"/>
      <c r="DK24" s="684"/>
      <c r="DL24" s="683">
        <v>9729388</v>
      </c>
      <c r="DM24" s="637"/>
      <c r="DN24" s="637"/>
      <c r="DO24" s="637"/>
      <c r="DP24" s="637"/>
      <c r="DQ24" s="637"/>
      <c r="DR24" s="637"/>
      <c r="DS24" s="637"/>
      <c r="DT24" s="637"/>
      <c r="DU24" s="637"/>
      <c r="DV24" s="684"/>
      <c r="DW24" s="685">
        <v>54.8</v>
      </c>
      <c r="DX24" s="654"/>
      <c r="DY24" s="654"/>
      <c r="DZ24" s="654"/>
      <c r="EA24" s="654"/>
      <c r="EB24" s="654"/>
      <c r="EC24" s="686"/>
    </row>
    <row r="25" spans="2:133" ht="11.25" customHeight="1" x14ac:dyDescent="0.15">
      <c r="B25" s="583" t="s">
        <v>275</v>
      </c>
      <c r="C25" s="584"/>
      <c r="D25" s="584"/>
      <c r="E25" s="584"/>
      <c r="F25" s="584"/>
      <c r="G25" s="584"/>
      <c r="H25" s="584"/>
      <c r="I25" s="584"/>
      <c r="J25" s="584"/>
      <c r="K25" s="584"/>
      <c r="L25" s="584"/>
      <c r="M25" s="584"/>
      <c r="N25" s="584"/>
      <c r="O25" s="584"/>
      <c r="P25" s="584"/>
      <c r="Q25" s="585"/>
      <c r="R25" s="586">
        <v>4472805</v>
      </c>
      <c r="S25" s="587"/>
      <c r="T25" s="587"/>
      <c r="U25" s="587"/>
      <c r="V25" s="587"/>
      <c r="W25" s="587"/>
      <c r="X25" s="587"/>
      <c r="Y25" s="588"/>
      <c r="Z25" s="639">
        <v>12.4</v>
      </c>
      <c r="AA25" s="639"/>
      <c r="AB25" s="639"/>
      <c r="AC25" s="639"/>
      <c r="AD25" s="640" t="s">
        <v>113</v>
      </c>
      <c r="AE25" s="640"/>
      <c r="AF25" s="640"/>
      <c r="AG25" s="640"/>
      <c r="AH25" s="640"/>
      <c r="AI25" s="640"/>
      <c r="AJ25" s="640"/>
      <c r="AK25" s="640"/>
      <c r="AL25" s="609" t="s">
        <v>113</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3595570</v>
      </c>
      <c r="CS25" s="605"/>
      <c r="CT25" s="605"/>
      <c r="CU25" s="605"/>
      <c r="CV25" s="605"/>
      <c r="CW25" s="605"/>
      <c r="CX25" s="605"/>
      <c r="CY25" s="606"/>
      <c r="CZ25" s="589">
        <v>10.199999999999999</v>
      </c>
      <c r="DA25" s="607"/>
      <c r="DB25" s="607"/>
      <c r="DC25" s="608"/>
      <c r="DD25" s="592">
        <v>3501085</v>
      </c>
      <c r="DE25" s="605"/>
      <c r="DF25" s="605"/>
      <c r="DG25" s="605"/>
      <c r="DH25" s="605"/>
      <c r="DI25" s="605"/>
      <c r="DJ25" s="605"/>
      <c r="DK25" s="606"/>
      <c r="DL25" s="592">
        <v>3480287</v>
      </c>
      <c r="DM25" s="605"/>
      <c r="DN25" s="605"/>
      <c r="DO25" s="605"/>
      <c r="DP25" s="605"/>
      <c r="DQ25" s="605"/>
      <c r="DR25" s="605"/>
      <c r="DS25" s="605"/>
      <c r="DT25" s="605"/>
      <c r="DU25" s="605"/>
      <c r="DV25" s="606"/>
      <c r="DW25" s="609">
        <v>19.600000000000001</v>
      </c>
      <c r="DX25" s="610"/>
      <c r="DY25" s="610"/>
      <c r="DZ25" s="610"/>
      <c r="EA25" s="610"/>
      <c r="EB25" s="610"/>
      <c r="EC25" s="611"/>
    </row>
    <row r="26" spans="2:133" ht="11.25" customHeight="1" x14ac:dyDescent="0.15">
      <c r="B26" s="680" t="s">
        <v>278</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2269855</v>
      </c>
      <c r="CS26" s="587"/>
      <c r="CT26" s="587"/>
      <c r="CU26" s="587"/>
      <c r="CV26" s="587"/>
      <c r="CW26" s="587"/>
      <c r="CX26" s="587"/>
      <c r="CY26" s="588"/>
      <c r="CZ26" s="589">
        <v>6.4</v>
      </c>
      <c r="DA26" s="607"/>
      <c r="DB26" s="607"/>
      <c r="DC26" s="608"/>
      <c r="DD26" s="592">
        <v>2203222</v>
      </c>
      <c r="DE26" s="587"/>
      <c r="DF26" s="587"/>
      <c r="DG26" s="587"/>
      <c r="DH26" s="587"/>
      <c r="DI26" s="587"/>
      <c r="DJ26" s="587"/>
      <c r="DK26" s="588"/>
      <c r="DL26" s="592" t="s">
        <v>217</v>
      </c>
      <c r="DM26" s="587"/>
      <c r="DN26" s="587"/>
      <c r="DO26" s="587"/>
      <c r="DP26" s="587"/>
      <c r="DQ26" s="587"/>
      <c r="DR26" s="587"/>
      <c r="DS26" s="587"/>
      <c r="DT26" s="587"/>
      <c r="DU26" s="587"/>
      <c r="DV26" s="588"/>
      <c r="DW26" s="609" t="s">
        <v>217</v>
      </c>
      <c r="DX26" s="610"/>
      <c r="DY26" s="610"/>
      <c r="DZ26" s="610"/>
      <c r="EA26" s="610"/>
      <c r="EB26" s="610"/>
      <c r="EC26" s="611"/>
    </row>
    <row r="27" spans="2:133" ht="11.25" customHeight="1" x14ac:dyDescent="0.15">
      <c r="B27" s="583" t="s">
        <v>281</v>
      </c>
      <c r="C27" s="584"/>
      <c r="D27" s="584"/>
      <c r="E27" s="584"/>
      <c r="F27" s="584"/>
      <c r="G27" s="584"/>
      <c r="H27" s="584"/>
      <c r="I27" s="584"/>
      <c r="J27" s="584"/>
      <c r="K27" s="584"/>
      <c r="L27" s="584"/>
      <c r="M27" s="584"/>
      <c r="N27" s="584"/>
      <c r="O27" s="584"/>
      <c r="P27" s="584"/>
      <c r="Q27" s="585"/>
      <c r="R27" s="586">
        <v>1853179</v>
      </c>
      <c r="S27" s="587"/>
      <c r="T27" s="587"/>
      <c r="U27" s="587"/>
      <c r="V27" s="587"/>
      <c r="W27" s="587"/>
      <c r="X27" s="587"/>
      <c r="Y27" s="588"/>
      <c r="Z27" s="639">
        <v>5.0999999999999996</v>
      </c>
      <c r="AA27" s="639"/>
      <c r="AB27" s="639"/>
      <c r="AC27" s="639"/>
      <c r="AD27" s="640" t="s">
        <v>113</v>
      </c>
      <c r="AE27" s="640"/>
      <c r="AF27" s="640"/>
      <c r="AG27" s="640"/>
      <c r="AH27" s="640"/>
      <c r="AI27" s="640"/>
      <c r="AJ27" s="640"/>
      <c r="AK27" s="640"/>
      <c r="AL27" s="609" t="s">
        <v>113</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5262531</v>
      </c>
      <c r="BH27" s="587"/>
      <c r="BI27" s="587"/>
      <c r="BJ27" s="587"/>
      <c r="BK27" s="587"/>
      <c r="BL27" s="587"/>
      <c r="BM27" s="587"/>
      <c r="BN27" s="588"/>
      <c r="BO27" s="639">
        <v>100</v>
      </c>
      <c r="BP27" s="639"/>
      <c r="BQ27" s="639"/>
      <c r="BR27" s="639"/>
      <c r="BS27" s="592">
        <v>342159</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6777569</v>
      </c>
      <c r="CS27" s="605"/>
      <c r="CT27" s="605"/>
      <c r="CU27" s="605"/>
      <c r="CV27" s="605"/>
      <c r="CW27" s="605"/>
      <c r="CX27" s="605"/>
      <c r="CY27" s="606"/>
      <c r="CZ27" s="589">
        <v>19.2</v>
      </c>
      <c r="DA27" s="607"/>
      <c r="DB27" s="607"/>
      <c r="DC27" s="608"/>
      <c r="DD27" s="592">
        <v>1852346</v>
      </c>
      <c r="DE27" s="605"/>
      <c r="DF27" s="605"/>
      <c r="DG27" s="605"/>
      <c r="DH27" s="605"/>
      <c r="DI27" s="605"/>
      <c r="DJ27" s="605"/>
      <c r="DK27" s="606"/>
      <c r="DL27" s="592">
        <v>1852346</v>
      </c>
      <c r="DM27" s="605"/>
      <c r="DN27" s="605"/>
      <c r="DO27" s="605"/>
      <c r="DP27" s="605"/>
      <c r="DQ27" s="605"/>
      <c r="DR27" s="605"/>
      <c r="DS27" s="605"/>
      <c r="DT27" s="605"/>
      <c r="DU27" s="605"/>
      <c r="DV27" s="606"/>
      <c r="DW27" s="609">
        <v>10.4</v>
      </c>
      <c r="DX27" s="610"/>
      <c r="DY27" s="610"/>
      <c r="DZ27" s="610"/>
      <c r="EA27" s="610"/>
      <c r="EB27" s="610"/>
      <c r="EC27" s="611"/>
    </row>
    <row r="28" spans="2:133" ht="11.25" customHeight="1" x14ac:dyDescent="0.15">
      <c r="B28" s="583" t="s">
        <v>284</v>
      </c>
      <c r="C28" s="584"/>
      <c r="D28" s="584"/>
      <c r="E28" s="584"/>
      <c r="F28" s="584"/>
      <c r="G28" s="584"/>
      <c r="H28" s="584"/>
      <c r="I28" s="584"/>
      <c r="J28" s="584"/>
      <c r="K28" s="584"/>
      <c r="L28" s="584"/>
      <c r="M28" s="584"/>
      <c r="N28" s="584"/>
      <c r="O28" s="584"/>
      <c r="P28" s="584"/>
      <c r="Q28" s="585"/>
      <c r="R28" s="586">
        <v>90440</v>
      </c>
      <c r="S28" s="587"/>
      <c r="T28" s="587"/>
      <c r="U28" s="587"/>
      <c r="V28" s="587"/>
      <c r="W28" s="587"/>
      <c r="X28" s="587"/>
      <c r="Y28" s="588"/>
      <c r="Z28" s="639">
        <v>0.3</v>
      </c>
      <c r="AA28" s="639"/>
      <c r="AB28" s="639"/>
      <c r="AC28" s="639"/>
      <c r="AD28" s="640">
        <v>22596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4641990</v>
      </c>
      <c r="CS28" s="587"/>
      <c r="CT28" s="587"/>
      <c r="CU28" s="587"/>
      <c r="CV28" s="587"/>
      <c r="CW28" s="587"/>
      <c r="CX28" s="587"/>
      <c r="CY28" s="588"/>
      <c r="CZ28" s="589">
        <v>13.1</v>
      </c>
      <c r="DA28" s="607"/>
      <c r="DB28" s="607"/>
      <c r="DC28" s="608"/>
      <c r="DD28" s="592">
        <v>4396755</v>
      </c>
      <c r="DE28" s="587"/>
      <c r="DF28" s="587"/>
      <c r="DG28" s="587"/>
      <c r="DH28" s="587"/>
      <c r="DI28" s="587"/>
      <c r="DJ28" s="587"/>
      <c r="DK28" s="588"/>
      <c r="DL28" s="592">
        <v>4396755</v>
      </c>
      <c r="DM28" s="587"/>
      <c r="DN28" s="587"/>
      <c r="DO28" s="587"/>
      <c r="DP28" s="587"/>
      <c r="DQ28" s="587"/>
      <c r="DR28" s="587"/>
      <c r="DS28" s="587"/>
      <c r="DT28" s="587"/>
      <c r="DU28" s="587"/>
      <c r="DV28" s="588"/>
      <c r="DW28" s="609">
        <v>24.8</v>
      </c>
      <c r="DX28" s="610"/>
      <c r="DY28" s="610"/>
      <c r="DZ28" s="610"/>
      <c r="EA28" s="610"/>
      <c r="EB28" s="610"/>
      <c r="EC28" s="611"/>
    </row>
    <row r="29" spans="2:133" ht="11.25" customHeight="1" x14ac:dyDescent="0.15">
      <c r="B29" s="583" t="s">
        <v>286</v>
      </c>
      <c r="C29" s="584"/>
      <c r="D29" s="584"/>
      <c r="E29" s="584"/>
      <c r="F29" s="584"/>
      <c r="G29" s="584"/>
      <c r="H29" s="584"/>
      <c r="I29" s="584"/>
      <c r="J29" s="584"/>
      <c r="K29" s="584"/>
      <c r="L29" s="584"/>
      <c r="M29" s="584"/>
      <c r="N29" s="584"/>
      <c r="O29" s="584"/>
      <c r="P29" s="584"/>
      <c r="Q29" s="585"/>
      <c r="R29" s="586">
        <v>9109</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4636153</v>
      </c>
      <c r="CS29" s="605"/>
      <c r="CT29" s="605"/>
      <c r="CU29" s="605"/>
      <c r="CV29" s="605"/>
      <c r="CW29" s="605"/>
      <c r="CX29" s="605"/>
      <c r="CY29" s="606"/>
      <c r="CZ29" s="589">
        <v>13.1</v>
      </c>
      <c r="DA29" s="607"/>
      <c r="DB29" s="607"/>
      <c r="DC29" s="608"/>
      <c r="DD29" s="592">
        <v>4390918</v>
      </c>
      <c r="DE29" s="605"/>
      <c r="DF29" s="605"/>
      <c r="DG29" s="605"/>
      <c r="DH29" s="605"/>
      <c r="DI29" s="605"/>
      <c r="DJ29" s="605"/>
      <c r="DK29" s="606"/>
      <c r="DL29" s="592">
        <v>4390918</v>
      </c>
      <c r="DM29" s="605"/>
      <c r="DN29" s="605"/>
      <c r="DO29" s="605"/>
      <c r="DP29" s="605"/>
      <c r="DQ29" s="605"/>
      <c r="DR29" s="605"/>
      <c r="DS29" s="605"/>
      <c r="DT29" s="605"/>
      <c r="DU29" s="605"/>
      <c r="DV29" s="606"/>
      <c r="DW29" s="609">
        <v>24.8</v>
      </c>
      <c r="DX29" s="610"/>
      <c r="DY29" s="610"/>
      <c r="DZ29" s="610"/>
      <c r="EA29" s="610"/>
      <c r="EB29" s="610"/>
      <c r="EC29" s="611"/>
    </row>
    <row r="30" spans="2:133" ht="11.25" customHeight="1" x14ac:dyDescent="0.15">
      <c r="B30" s="583" t="s">
        <v>291</v>
      </c>
      <c r="C30" s="584"/>
      <c r="D30" s="584"/>
      <c r="E30" s="584"/>
      <c r="F30" s="584"/>
      <c r="G30" s="584"/>
      <c r="H30" s="584"/>
      <c r="I30" s="584"/>
      <c r="J30" s="584"/>
      <c r="K30" s="584"/>
      <c r="L30" s="584"/>
      <c r="M30" s="584"/>
      <c r="N30" s="584"/>
      <c r="O30" s="584"/>
      <c r="P30" s="584"/>
      <c r="Q30" s="585"/>
      <c r="R30" s="586">
        <v>725150</v>
      </c>
      <c r="S30" s="587"/>
      <c r="T30" s="587"/>
      <c r="U30" s="587"/>
      <c r="V30" s="587"/>
      <c r="W30" s="587"/>
      <c r="X30" s="587"/>
      <c r="Y30" s="588"/>
      <c r="Z30" s="639">
        <v>2</v>
      </c>
      <c r="AA30" s="639"/>
      <c r="AB30" s="639"/>
      <c r="AC30" s="639"/>
      <c r="AD30" s="640" t="s">
        <v>113</v>
      </c>
      <c r="AE30" s="640"/>
      <c r="AF30" s="640"/>
      <c r="AG30" s="640"/>
      <c r="AH30" s="640"/>
      <c r="AI30" s="640"/>
      <c r="AJ30" s="640"/>
      <c r="AK30" s="640"/>
      <c r="AL30" s="609" t="s">
        <v>113</v>
      </c>
      <c r="AM30" s="641"/>
      <c r="AN30" s="641"/>
      <c r="AO30" s="642"/>
      <c r="AP30" s="664" t="s">
        <v>292</v>
      </c>
      <c r="AQ30" s="665"/>
      <c r="AR30" s="665"/>
      <c r="AS30" s="665"/>
      <c r="AT30" s="670" t="s">
        <v>293</v>
      </c>
      <c r="AU30" s="182"/>
      <c r="AV30" s="182"/>
      <c r="AW30" s="182"/>
      <c r="AX30" s="673" t="s">
        <v>172</v>
      </c>
      <c r="AY30" s="674"/>
      <c r="AZ30" s="674"/>
      <c r="BA30" s="674"/>
      <c r="BB30" s="674"/>
      <c r="BC30" s="674"/>
      <c r="BD30" s="674"/>
      <c r="BE30" s="674"/>
      <c r="BF30" s="675"/>
      <c r="BG30" s="652">
        <v>97.7</v>
      </c>
      <c r="BH30" s="653"/>
      <c r="BI30" s="653"/>
      <c r="BJ30" s="653"/>
      <c r="BK30" s="653"/>
      <c r="BL30" s="653"/>
      <c r="BM30" s="654">
        <v>89.3</v>
      </c>
      <c r="BN30" s="653"/>
      <c r="BO30" s="653"/>
      <c r="BP30" s="653"/>
      <c r="BQ30" s="655"/>
      <c r="BR30" s="652">
        <v>97.7</v>
      </c>
      <c r="BS30" s="653"/>
      <c r="BT30" s="653"/>
      <c r="BU30" s="653"/>
      <c r="BV30" s="653"/>
      <c r="BW30" s="653"/>
      <c r="BX30" s="654">
        <v>88</v>
      </c>
      <c r="BY30" s="653"/>
      <c r="BZ30" s="653"/>
      <c r="CA30" s="653"/>
      <c r="CB30" s="655"/>
      <c r="CD30" s="658"/>
      <c r="CE30" s="659"/>
      <c r="CF30" s="623" t="s">
        <v>294</v>
      </c>
      <c r="CG30" s="620"/>
      <c r="CH30" s="620"/>
      <c r="CI30" s="620"/>
      <c r="CJ30" s="620"/>
      <c r="CK30" s="620"/>
      <c r="CL30" s="620"/>
      <c r="CM30" s="620"/>
      <c r="CN30" s="620"/>
      <c r="CO30" s="620"/>
      <c r="CP30" s="620"/>
      <c r="CQ30" s="621"/>
      <c r="CR30" s="586">
        <v>4074016</v>
      </c>
      <c r="CS30" s="587"/>
      <c r="CT30" s="587"/>
      <c r="CU30" s="587"/>
      <c r="CV30" s="587"/>
      <c r="CW30" s="587"/>
      <c r="CX30" s="587"/>
      <c r="CY30" s="588"/>
      <c r="CZ30" s="589">
        <v>11.5</v>
      </c>
      <c r="DA30" s="607"/>
      <c r="DB30" s="607"/>
      <c r="DC30" s="608"/>
      <c r="DD30" s="592">
        <v>3828781</v>
      </c>
      <c r="DE30" s="587"/>
      <c r="DF30" s="587"/>
      <c r="DG30" s="587"/>
      <c r="DH30" s="587"/>
      <c r="DI30" s="587"/>
      <c r="DJ30" s="587"/>
      <c r="DK30" s="588"/>
      <c r="DL30" s="592">
        <v>3828781</v>
      </c>
      <c r="DM30" s="587"/>
      <c r="DN30" s="587"/>
      <c r="DO30" s="587"/>
      <c r="DP30" s="587"/>
      <c r="DQ30" s="587"/>
      <c r="DR30" s="587"/>
      <c r="DS30" s="587"/>
      <c r="DT30" s="587"/>
      <c r="DU30" s="587"/>
      <c r="DV30" s="588"/>
      <c r="DW30" s="609">
        <v>21.6</v>
      </c>
      <c r="DX30" s="610"/>
      <c r="DY30" s="610"/>
      <c r="DZ30" s="610"/>
      <c r="EA30" s="610"/>
      <c r="EB30" s="610"/>
      <c r="EC30" s="611"/>
    </row>
    <row r="31" spans="2:133" ht="11.25" customHeight="1" x14ac:dyDescent="0.15">
      <c r="B31" s="583" t="s">
        <v>295</v>
      </c>
      <c r="C31" s="584"/>
      <c r="D31" s="584"/>
      <c r="E31" s="584"/>
      <c r="F31" s="584"/>
      <c r="G31" s="584"/>
      <c r="H31" s="584"/>
      <c r="I31" s="584"/>
      <c r="J31" s="584"/>
      <c r="K31" s="584"/>
      <c r="L31" s="584"/>
      <c r="M31" s="584"/>
      <c r="N31" s="584"/>
      <c r="O31" s="584"/>
      <c r="P31" s="584"/>
      <c r="Q31" s="585"/>
      <c r="R31" s="586">
        <v>143295</v>
      </c>
      <c r="S31" s="587"/>
      <c r="T31" s="587"/>
      <c r="U31" s="587"/>
      <c r="V31" s="587"/>
      <c r="W31" s="587"/>
      <c r="X31" s="587"/>
      <c r="Y31" s="588"/>
      <c r="Z31" s="639">
        <v>0.4</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98</v>
      </c>
      <c r="BH31" s="605"/>
      <c r="BI31" s="605"/>
      <c r="BJ31" s="605"/>
      <c r="BK31" s="605"/>
      <c r="BL31" s="605"/>
      <c r="BM31" s="641">
        <v>90.9</v>
      </c>
      <c r="BN31" s="651"/>
      <c r="BO31" s="651"/>
      <c r="BP31" s="651"/>
      <c r="BQ31" s="615"/>
      <c r="BR31" s="650">
        <v>98.1</v>
      </c>
      <c r="BS31" s="605"/>
      <c r="BT31" s="605"/>
      <c r="BU31" s="605"/>
      <c r="BV31" s="605"/>
      <c r="BW31" s="605"/>
      <c r="BX31" s="641">
        <v>89.7</v>
      </c>
      <c r="BY31" s="651"/>
      <c r="BZ31" s="651"/>
      <c r="CA31" s="651"/>
      <c r="CB31" s="615"/>
      <c r="CD31" s="658"/>
      <c r="CE31" s="659"/>
      <c r="CF31" s="623" t="s">
        <v>298</v>
      </c>
      <c r="CG31" s="620"/>
      <c r="CH31" s="620"/>
      <c r="CI31" s="620"/>
      <c r="CJ31" s="620"/>
      <c r="CK31" s="620"/>
      <c r="CL31" s="620"/>
      <c r="CM31" s="620"/>
      <c r="CN31" s="620"/>
      <c r="CO31" s="620"/>
      <c r="CP31" s="620"/>
      <c r="CQ31" s="621"/>
      <c r="CR31" s="586">
        <v>562137</v>
      </c>
      <c r="CS31" s="605"/>
      <c r="CT31" s="605"/>
      <c r="CU31" s="605"/>
      <c r="CV31" s="605"/>
      <c r="CW31" s="605"/>
      <c r="CX31" s="605"/>
      <c r="CY31" s="606"/>
      <c r="CZ31" s="589">
        <v>1.6</v>
      </c>
      <c r="DA31" s="607"/>
      <c r="DB31" s="607"/>
      <c r="DC31" s="608"/>
      <c r="DD31" s="592">
        <v>562137</v>
      </c>
      <c r="DE31" s="605"/>
      <c r="DF31" s="605"/>
      <c r="DG31" s="605"/>
      <c r="DH31" s="605"/>
      <c r="DI31" s="605"/>
      <c r="DJ31" s="605"/>
      <c r="DK31" s="606"/>
      <c r="DL31" s="592">
        <v>562137</v>
      </c>
      <c r="DM31" s="605"/>
      <c r="DN31" s="605"/>
      <c r="DO31" s="605"/>
      <c r="DP31" s="605"/>
      <c r="DQ31" s="605"/>
      <c r="DR31" s="605"/>
      <c r="DS31" s="605"/>
      <c r="DT31" s="605"/>
      <c r="DU31" s="605"/>
      <c r="DV31" s="606"/>
      <c r="DW31" s="609">
        <v>3.2</v>
      </c>
      <c r="DX31" s="610"/>
      <c r="DY31" s="610"/>
      <c r="DZ31" s="610"/>
      <c r="EA31" s="610"/>
      <c r="EB31" s="610"/>
      <c r="EC31" s="611"/>
    </row>
    <row r="32" spans="2:133" ht="11.25" customHeight="1" x14ac:dyDescent="0.15">
      <c r="B32" s="583" t="s">
        <v>299</v>
      </c>
      <c r="C32" s="584"/>
      <c r="D32" s="584"/>
      <c r="E32" s="584"/>
      <c r="F32" s="584"/>
      <c r="G32" s="584"/>
      <c r="H32" s="584"/>
      <c r="I32" s="584"/>
      <c r="J32" s="584"/>
      <c r="K32" s="584"/>
      <c r="L32" s="584"/>
      <c r="M32" s="584"/>
      <c r="N32" s="584"/>
      <c r="O32" s="584"/>
      <c r="P32" s="584"/>
      <c r="Q32" s="585"/>
      <c r="R32" s="586">
        <v>482261</v>
      </c>
      <c r="S32" s="587"/>
      <c r="T32" s="587"/>
      <c r="U32" s="587"/>
      <c r="V32" s="587"/>
      <c r="W32" s="587"/>
      <c r="X32" s="587"/>
      <c r="Y32" s="588"/>
      <c r="Z32" s="639">
        <v>1.3</v>
      </c>
      <c r="AA32" s="639"/>
      <c r="AB32" s="639"/>
      <c r="AC32" s="639"/>
      <c r="AD32" s="640">
        <v>18093</v>
      </c>
      <c r="AE32" s="640"/>
      <c r="AF32" s="640"/>
      <c r="AG32" s="640"/>
      <c r="AH32" s="640"/>
      <c r="AI32" s="640"/>
      <c r="AJ32" s="640"/>
      <c r="AK32" s="640"/>
      <c r="AL32" s="609">
        <v>0.1</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v>97</v>
      </c>
      <c r="BH32" s="571"/>
      <c r="BI32" s="571"/>
      <c r="BJ32" s="571"/>
      <c r="BK32" s="571"/>
      <c r="BL32" s="571"/>
      <c r="BM32" s="634">
        <v>85.5</v>
      </c>
      <c r="BN32" s="571"/>
      <c r="BO32" s="571"/>
      <c r="BP32" s="571"/>
      <c r="BQ32" s="628"/>
      <c r="BR32" s="649">
        <v>96.9</v>
      </c>
      <c r="BS32" s="571"/>
      <c r="BT32" s="571"/>
      <c r="BU32" s="571"/>
      <c r="BV32" s="571"/>
      <c r="BW32" s="571"/>
      <c r="BX32" s="634">
        <v>84.2</v>
      </c>
      <c r="BY32" s="571"/>
      <c r="BZ32" s="571"/>
      <c r="CA32" s="571"/>
      <c r="CB32" s="628"/>
      <c r="CD32" s="660"/>
      <c r="CE32" s="661"/>
      <c r="CF32" s="623" t="s">
        <v>301</v>
      </c>
      <c r="CG32" s="620"/>
      <c r="CH32" s="620"/>
      <c r="CI32" s="620"/>
      <c r="CJ32" s="620"/>
      <c r="CK32" s="620"/>
      <c r="CL32" s="620"/>
      <c r="CM32" s="620"/>
      <c r="CN32" s="620"/>
      <c r="CO32" s="620"/>
      <c r="CP32" s="620"/>
      <c r="CQ32" s="621"/>
      <c r="CR32" s="586">
        <v>5837</v>
      </c>
      <c r="CS32" s="587"/>
      <c r="CT32" s="587"/>
      <c r="CU32" s="587"/>
      <c r="CV32" s="587"/>
      <c r="CW32" s="587"/>
      <c r="CX32" s="587"/>
      <c r="CY32" s="588"/>
      <c r="CZ32" s="589">
        <v>0</v>
      </c>
      <c r="DA32" s="607"/>
      <c r="DB32" s="607"/>
      <c r="DC32" s="608"/>
      <c r="DD32" s="592">
        <v>5837</v>
      </c>
      <c r="DE32" s="587"/>
      <c r="DF32" s="587"/>
      <c r="DG32" s="587"/>
      <c r="DH32" s="587"/>
      <c r="DI32" s="587"/>
      <c r="DJ32" s="587"/>
      <c r="DK32" s="588"/>
      <c r="DL32" s="592">
        <v>5837</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302</v>
      </c>
      <c r="C33" s="584"/>
      <c r="D33" s="584"/>
      <c r="E33" s="584"/>
      <c r="F33" s="584"/>
      <c r="G33" s="584"/>
      <c r="H33" s="584"/>
      <c r="I33" s="584"/>
      <c r="J33" s="584"/>
      <c r="K33" s="584"/>
      <c r="L33" s="584"/>
      <c r="M33" s="584"/>
      <c r="N33" s="584"/>
      <c r="O33" s="584"/>
      <c r="P33" s="584"/>
      <c r="Q33" s="585"/>
      <c r="R33" s="586">
        <v>9714848</v>
      </c>
      <c r="S33" s="587"/>
      <c r="T33" s="587"/>
      <c r="U33" s="587"/>
      <c r="V33" s="587"/>
      <c r="W33" s="587"/>
      <c r="X33" s="587"/>
      <c r="Y33" s="588"/>
      <c r="Z33" s="639">
        <v>26.9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17296327</v>
      </c>
      <c r="CS33" s="605"/>
      <c r="CT33" s="605"/>
      <c r="CU33" s="605"/>
      <c r="CV33" s="605"/>
      <c r="CW33" s="605"/>
      <c r="CX33" s="605"/>
      <c r="CY33" s="606"/>
      <c r="CZ33" s="589">
        <v>48.9</v>
      </c>
      <c r="DA33" s="607"/>
      <c r="DB33" s="607"/>
      <c r="DC33" s="608"/>
      <c r="DD33" s="592">
        <v>9079242</v>
      </c>
      <c r="DE33" s="605"/>
      <c r="DF33" s="605"/>
      <c r="DG33" s="605"/>
      <c r="DH33" s="605"/>
      <c r="DI33" s="605"/>
      <c r="DJ33" s="605"/>
      <c r="DK33" s="606"/>
      <c r="DL33" s="592">
        <v>7325080</v>
      </c>
      <c r="DM33" s="605"/>
      <c r="DN33" s="605"/>
      <c r="DO33" s="605"/>
      <c r="DP33" s="605"/>
      <c r="DQ33" s="605"/>
      <c r="DR33" s="605"/>
      <c r="DS33" s="605"/>
      <c r="DT33" s="605"/>
      <c r="DU33" s="605"/>
      <c r="DV33" s="606"/>
      <c r="DW33" s="609">
        <v>41.3</v>
      </c>
      <c r="DX33" s="610"/>
      <c r="DY33" s="610"/>
      <c r="DZ33" s="610"/>
      <c r="EA33" s="610"/>
      <c r="EB33" s="610"/>
      <c r="EC33" s="611"/>
    </row>
    <row r="34" spans="2:133" ht="11.25" customHeight="1" x14ac:dyDescent="0.15">
      <c r="B34" s="583" t="s">
        <v>304</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2985209</v>
      </c>
      <c r="CS34" s="587"/>
      <c r="CT34" s="587"/>
      <c r="CU34" s="587"/>
      <c r="CV34" s="587"/>
      <c r="CW34" s="587"/>
      <c r="CX34" s="587"/>
      <c r="CY34" s="588"/>
      <c r="CZ34" s="589">
        <v>8.4</v>
      </c>
      <c r="DA34" s="607"/>
      <c r="DB34" s="607"/>
      <c r="DC34" s="608"/>
      <c r="DD34" s="592">
        <v>2333572</v>
      </c>
      <c r="DE34" s="587"/>
      <c r="DF34" s="587"/>
      <c r="DG34" s="587"/>
      <c r="DH34" s="587"/>
      <c r="DI34" s="587"/>
      <c r="DJ34" s="587"/>
      <c r="DK34" s="588"/>
      <c r="DL34" s="592">
        <v>1778921</v>
      </c>
      <c r="DM34" s="587"/>
      <c r="DN34" s="587"/>
      <c r="DO34" s="587"/>
      <c r="DP34" s="587"/>
      <c r="DQ34" s="587"/>
      <c r="DR34" s="587"/>
      <c r="DS34" s="587"/>
      <c r="DT34" s="587"/>
      <c r="DU34" s="587"/>
      <c r="DV34" s="588"/>
      <c r="DW34" s="609">
        <v>10</v>
      </c>
      <c r="DX34" s="610"/>
      <c r="DY34" s="610"/>
      <c r="DZ34" s="610"/>
      <c r="EA34" s="610"/>
      <c r="EB34" s="610"/>
      <c r="EC34" s="611"/>
    </row>
    <row r="35" spans="2:133" ht="11.25" customHeight="1" x14ac:dyDescent="0.15">
      <c r="B35" s="583" t="s">
        <v>308</v>
      </c>
      <c r="C35" s="584"/>
      <c r="D35" s="584"/>
      <c r="E35" s="584"/>
      <c r="F35" s="584"/>
      <c r="G35" s="584"/>
      <c r="H35" s="584"/>
      <c r="I35" s="584"/>
      <c r="J35" s="584"/>
      <c r="K35" s="584"/>
      <c r="L35" s="584"/>
      <c r="M35" s="584"/>
      <c r="N35" s="584"/>
      <c r="O35" s="584"/>
      <c r="P35" s="584"/>
      <c r="Q35" s="585"/>
      <c r="R35" s="586">
        <v>1067248</v>
      </c>
      <c r="S35" s="587"/>
      <c r="T35" s="587"/>
      <c r="U35" s="587"/>
      <c r="V35" s="587"/>
      <c r="W35" s="587"/>
      <c r="X35" s="587"/>
      <c r="Y35" s="588"/>
      <c r="Z35" s="639">
        <v>3</v>
      </c>
      <c r="AA35" s="639"/>
      <c r="AB35" s="639"/>
      <c r="AC35" s="639"/>
      <c r="AD35" s="640" t="s">
        <v>113</v>
      </c>
      <c r="AE35" s="640"/>
      <c r="AF35" s="640"/>
      <c r="AG35" s="640"/>
      <c r="AH35" s="640"/>
      <c r="AI35" s="640"/>
      <c r="AJ35" s="640"/>
      <c r="AK35" s="640"/>
      <c r="AL35" s="609" t="s">
        <v>113</v>
      </c>
      <c r="AM35" s="641"/>
      <c r="AN35" s="641"/>
      <c r="AO35" s="642"/>
      <c r="AP35" s="186"/>
      <c r="AQ35" s="643" t="s">
        <v>309</v>
      </c>
      <c r="AR35" s="644"/>
      <c r="AS35" s="644"/>
      <c r="AT35" s="644"/>
      <c r="AU35" s="644"/>
      <c r="AV35" s="644"/>
      <c r="AW35" s="644"/>
      <c r="AX35" s="644"/>
      <c r="AY35" s="645"/>
      <c r="AZ35" s="636">
        <v>9424735</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346244</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614153</v>
      </c>
      <c r="CS35" s="605"/>
      <c r="CT35" s="605"/>
      <c r="CU35" s="605"/>
      <c r="CV35" s="605"/>
      <c r="CW35" s="605"/>
      <c r="CX35" s="605"/>
      <c r="CY35" s="606"/>
      <c r="CZ35" s="589">
        <v>1.7</v>
      </c>
      <c r="DA35" s="607"/>
      <c r="DB35" s="607"/>
      <c r="DC35" s="608"/>
      <c r="DD35" s="592">
        <v>557563</v>
      </c>
      <c r="DE35" s="605"/>
      <c r="DF35" s="605"/>
      <c r="DG35" s="605"/>
      <c r="DH35" s="605"/>
      <c r="DI35" s="605"/>
      <c r="DJ35" s="605"/>
      <c r="DK35" s="606"/>
      <c r="DL35" s="592">
        <v>557563</v>
      </c>
      <c r="DM35" s="605"/>
      <c r="DN35" s="605"/>
      <c r="DO35" s="605"/>
      <c r="DP35" s="605"/>
      <c r="DQ35" s="605"/>
      <c r="DR35" s="605"/>
      <c r="DS35" s="605"/>
      <c r="DT35" s="605"/>
      <c r="DU35" s="605"/>
      <c r="DV35" s="606"/>
      <c r="DW35" s="609">
        <v>3.1</v>
      </c>
      <c r="DX35" s="610"/>
      <c r="DY35" s="610"/>
      <c r="DZ35" s="610"/>
      <c r="EA35" s="610"/>
      <c r="EB35" s="610"/>
      <c r="EC35" s="611"/>
    </row>
    <row r="36" spans="2:133" ht="11.25" customHeight="1" x14ac:dyDescent="0.15">
      <c r="B36" s="567" t="s">
        <v>312</v>
      </c>
      <c r="C36" s="568"/>
      <c r="D36" s="568"/>
      <c r="E36" s="568"/>
      <c r="F36" s="568"/>
      <c r="G36" s="568"/>
      <c r="H36" s="568"/>
      <c r="I36" s="568"/>
      <c r="J36" s="568"/>
      <c r="K36" s="568"/>
      <c r="L36" s="568"/>
      <c r="M36" s="568"/>
      <c r="N36" s="568"/>
      <c r="O36" s="568"/>
      <c r="P36" s="568"/>
      <c r="Q36" s="569"/>
      <c r="R36" s="570">
        <v>36050407</v>
      </c>
      <c r="S36" s="627"/>
      <c r="T36" s="627"/>
      <c r="U36" s="627"/>
      <c r="V36" s="627"/>
      <c r="W36" s="627"/>
      <c r="X36" s="627"/>
      <c r="Y36" s="630"/>
      <c r="Z36" s="631">
        <v>100</v>
      </c>
      <c r="AA36" s="631"/>
      <c r="AB36" s="631"/>
      <c r="AC36" s="631"/>
      <c r="AD36" s="632">
        <v>16672460</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6530980</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204532</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5363665</v>
      </c>
      <c r="CS36" s="587"/>
      <c r="CT36" s="587"/>
      <c r="CU36" s="587"/>
      <c r="CV36" s="587"/>
      <c r="CW36" s="587"/>
      <c r="CX36" s="587"/>
      <c r="CY36" s="588"/>
      <c r="CZ36" s="589">
        <v>15.2</v>
      </c>
      <c r="DA36" s="607"/>
      <c r="DB36" s="607"/>
      <c r="DC36" s="608"/>
      <c r="DD36" s="592">
        <v>3619421</v>
      </c>
      <c r="DE36" s="587"/>
      <c r="DF36" s="587"/>
      <c r="DG36" s="587"/>
      <c r="DH36" s="587"/>
      <c r="DI36" s="587"/>
      <c r="DJ36" s="587"/>
      <c r="DK36" s="588"/>
      <c r="DL36" s="592">
        <v>3163926</v>
      </c>
      <c r="DM36" s="587"/>
      <c r="DN36" s="587"/>
      <c r="DO36" s="587"/>
      <c r="DP36" s="587"/>
      <c r="DQ36" s="587"/>
      <c r="DR36" s="587"/>
      <c r="DS36" s="587"/>
      <c r="DT36" s="587"/>
      <c r="DU36" s="587"/>
      <c r="DV36" s="588"/>
      <c r="DW36" s="609">
        <v>17.8</v>
      </c>
      <c r="DX36" s="610"/>
      <c r="DY36" s="610"/>
      <c r="DZ36" s="610"/>
      <c r="EA36" s="610"/>
      <c r="EB36" s="610"/>
      <c r="EC36" s="611"/>
    </row>
    <row r="37" spans="2:133" ht="11.25" customHeight="1" x14ac:dyDescent="0.15">
      <c r="AQ37" s="612" t="s">
        <v>316</v>
      </c>
      <c r="AR37" s="613"/>
      <c r="AS37" s="613"/>
      <c r="AT37" s="613"/>
      <c r="AU37" s="613"/>
      <c r="AV37" s="613"/>
      <c r="AW37" s="613"/>
      <c r="AX37" s="613"/>
      <c r="AY37" s="614"/>
      <c r="AZ37" s="586">
        <v>514473</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11809</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2295876</v>
      </c>
      <c r="CS37" s="605"/>
      <c r="CT37" s="605"/>
      <c r="CU37" s="605"/>
      <c r="CV37" s="605"/>
      <c r="CW37" s="605"/>
      <c r="CX37" s="605"/>
      <c r="CY37" s="606"/>
      <c r="CZ37" s="589">
        <v>6.5</v>
      </c>
      <c r="DA37" s="607"/>
      <c r="DB37" s="607"/>
      <c r="DC37" s="608"/>
      <c r="DD37" s="592">
        <v>1896759</v>
      </c>
      <c r="DE37" s="605"/>
      <c r="DF37" s="605"/>
      <c r="DG37" s="605"/>
      <c r="DH37" s="605"/>
      <c r="DI37" s="605"/>
      <c r="DJ37" s="605"/>
      <c r="DK37" s="606"/>
      <c r="DL37" s="592">
        <v>1780462</v>
      </c>
      <c r="DM37" s="605"/>
      <c r="DN37" s="605"/>
      <c r="DO37" s="605"/>
      <c r="DP37" s="605"/>
      <c r="DQ37" s="605"/>
      <c r="DR37" s="605"/>
      <c r="DS37" s="605"/>
      <c r="DT37" s="605"/>
      <c r="DU37" s="605"/>
      <c r="DV37" s="606"/>
      <c r="DW37" s="609">
        <v>10</v>
      </c>
      <c r="DX37" s="610"/>
      <c r="DY37" s="610"/>
      <c r="DZ37" s="610"/>
      <c r="EA37" s="610"/>
      <c r="EB37" s="610"/>
      <c r="EC37" s="611"/>
    </row>
    <row r="38" spans="2:133" ht="11.25" customHeight="1" x14ac:dyDescent="0.15">
      <c r="AQ38" s="612" t="s">
        <v>319</v>
      </c>
      <c r="AR38" s="613"/>
      <c r="AS38" s="613"/>
      <c r="AT38" s="613"/>
      <c r="AU38" s="613"/>
      <c r="AV38" s="613"/>
      <c r="AW38" s="613"/>
      <c r="AX38" s="613"/>
      <c r="AY38" s="614"/>
      <c r="AZ38" s="586">
        <v>45886</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21405</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2320006</v>
      </c>
      <c r="CS38" s="587"/>
      <c r="CT38" s="587"/>
      <c r="CU38" s="587"/>
      <c r="CV38" s="587"/>
      <c r="CW38" s="587"/>
      <c r="CX38" s="587"/>
      <c r="CY38" s="588"/>
      <c r="CZ38" s="589">
        <v>6.6</v>
      </c>
      <c r="DA38" s="607"/>
      <c r="DB38" s="607"/>
      <c r="DC38" s="608"/>
      <c r="DD38" s="592">
        <v>1937804</v>
      </c>
      <c r="DE38" s="587"/>
      <c r="DF38" s="587"/>
      <c r="DG38" s="587"/>
      <c r="DH38" s="587"/>
      <c r="DI38" s="587"/>
      <c r="DJ38" s="587"/>
      <c r="DK38" s="588"/>
      <c r="DL38" s="592">
        <v>1824670</v>
      </c>
      <c r="DM38" s="587"/>
      <c r="DN38" s="587"/>
      <c r="DO38" s="587"/>
      <c r="DP38" s="587"/>
      <c r="DQ38" s="587"/>
      <c r="DR38" s="587"/>
      <c r="DS38" s="587"/>
      <c r="DT38" s="587"/>
      <c r="DU38" s="587"/>
      <c r="DV38" s="588"/>
      <c r="DW38" s="609">
        <v>10.3</v>
      </c>
      <c r="DX38" s="610"/>
      <c r="DY38" s="610"/>
      <c r="DZ38" s="610"/>
      <c r="EA38" s="610"/>
      <c r="EB38" s="610"/>
      <c r="EC38" s="611"/>
    </row>
    <row r="39" spans="2:133" ht="11.25" customHeight="1" x14ac:dyDescent="0.15">
      <c r="AQ39" s="612" t="s">
        <v>322</v>
      </c>
      <c r="AR39" s="613"/>
      <c r="AS39" s="613"/>
      <c r="AT39" s="613"/>
      <c r="AU39" s="613"/>
      <c r="AV39" s="613"/>
      <c r="AW39" s="613"/>
      <c r="AX39" s="613"/>
      <c r="AY39" s="614"/>
      <c r="AZ39" s="586">
        <v>13390</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93</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106138</v>
      </c>
      <c r="CS39" s="605"/>
      <c r="CT39" s="605"/>
      <c r="CU39" s="605"/>
      <c r="CV39" s="605"/>
      <c r="CW39" s="605"/>
      <c r="CX39" s="605"/>
      <c r="CY39" s="606"/>
      <c r="CZ39" s="589">
        <v>0.3</v>
      </c>
      <c r="DA39" s="607"/>
      <c r="DB39" s="607"/>
      <c r="DC39" s="608"/>
      <c r="DD39" s="592" t="s">
        <v>326</v>
      </c>
      <c r="DE39" s="605"/>
      <c r="DF39" s="605"/>
      <c r="DG39" s="605"/>
      <c r="DH39" s="605"/>
      <c r="DI39" s="605"/>
      <c r="DJ39" s="605"/>
      <c r="DK39" s="606"/>
      <c r="DL39" s="592" t="s">
        <v>326</v>
      </c>
      <c r="DM39" s="605"/>
      <c r="DN39" s="605"/>
      <c r="DO39" s="605"/>
      <c r="DP39" s="605"/>
      <c r="DQ39" s="605"/>
      <c r="DR39" s="605"/>
      <c r="DS39" s="605"/>
      <c r="DT39" s="605"/>
      <c r="DU39" s="605"/>
      <c r="DV39" s="606"/>
      <c r="DW39" s="609" t="s">
        <v>326</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773058</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117</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5907156</v>
      </c>
      <c r="CS40" s="587"/>
      <c r="CT40" s="587"/>
      <c r="CU40" s="587"/>
      <c r="CV40" s="587"/>
      <c r="CW40" s="587"/>
      <c r="CX40" s="587"/>
      <c r="CY40" s="588"/>
      <c r="CZ40" s="589">
        <v>16.7</v>
      </c>
      <c r="DA40" s="607"/>
      <c r="DB40" s="607"/>
      <c r="DC40" s="608"/>
      <c r="DD40" s="592">
        <v>630882</v>
      </c>
      <c r="DE40" s="587"/>
      <c r="DF40" s="587"/>
      <c r="DG40" s="587"/>
      <c r="DH40" s="587"/>
      <c r="DI40" s="587"/>
      <c r="DJ40" s="587"/>
      <c r="DK40" s="588"/>
      <c r="DL40" s="592" t="s">
        <v>326</v>
      </c>
      <c r="DM40" s="587"/>
      <c r="DN40" s="587"/>
      <c r="DO40" s="587"/>
      <c r="DP40" s="587"/>
      <c r="DQ40" s="587"/>
      <c r="DR40" s="587"/>
      <c r="DS40" s="587"/>
      <c r="DT40" s="587"/>
      <c r="DU40" s="587"/>
      <c r="DV40" s="588"/>
      <c r="DW40" s="609" t="s">
        <v>326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1546948</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225</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3063946</v>
      </c>
      <c r="CS42" s="587"/>
      <c r="CT42" s="587"/>
      <c r="CU42" s="587"/>
      <c r="CV42" s="587"/>
      <c r="CW42" s="587"/>
      <c r="CX42" s="587"/>
      <c r="CY42" s="588"/>
      <c r="CZ42" s="589">
        <v>8.6999999999999993</v>
      </c>
      <c r="DA42" s="590"/>
      <c r="DB42" s="590"/>
      <c r="DC42" s="591"/>
      <c r="DD42" s="592">
        <v>308460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83176</v>
      </c>
      <c r="CS43" s="605"/>
      <c r="CT43" s="605"/>
      <c r="CU43" s="605"/>
      <c r="CV43" s="605"/>
      <c r="CW43" s="605"/>
      <c r="CX43" s="605"/>
      <c r="CY43" s="606"/>
      <c r="CZ43" s="589">
        <v>0.2</v>
      </c>
      <c r="DA43" s="607"/>
      <c r="DB43" s="607"/>
      <c r="DC43" s="608"/>
      <c r="DD43" s="592">
        <v>83176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338</v>
      </c>
      <c r="CD44" s="599" t="s">
        <v>289</v>
      </c>
      <c r="CE44" s="600"/>
      <c r="CF44" s="583" t="s">
        <v>339</v>
      </c>
      <c r="CG44" s="584"/>
      <c r="CH44" s="584"/>
      <c r="CI44" s="584"/>
      <c r="CJ44" s="584"/>
      <c r="CK44" s="584"/>
      <c r="CL44" s="584"/>
      <c r="CM44" s="584"/>
      <c r="CN44" s="584"/>
      <c r="CO44" s="584"/>
      <c r="CP44" s="584"/>
      <c r="CQ44" s="585"/>
      <c r="CR44" s="586">
        <v>3027410</v>
      </c>
      <c r="CS44" s="587"/>
      <c r="CT44" s="587"/>
      <c r="CU44" s="587"/>
      <c r="CV44" s="587"/>
      <c r="CW44" s="587"/>
      <c r="CX44" s="587"/>
      <c r="CY44" s="588"/>
      <c r="CZ44" s="589">
        <v>8.6</v>
      </c>
      <c r="DA44" s="590"/>
      <c r="DB44" s="590"/>
      <c r="DC44" s="591"/>
      <c r="DD44" s="592">
        <v>273171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340</v>
      </c>
      <c r="CG45" s="584"/>
      <c r="CH45" s="584"/>
      <c r="CI45" s="584"/>
      <c r="CJ45" s="584"/>
      <c r="CK45" s="584"/>
      <c r="CL45" s="584"/>
      <c r="CM45" s="584"/>
      <c r="CN45" s="584"/>
      <c r="CO45" s="584"/>
      <c r="CP45" s="584"/>
      <c r="CQ45" s="585"/>
      <c r="CR45" s="586">
        <v>1295904</v>
      </c>
      <c r="CS45" s="605"/>
      <c r="CT45" s="605"/>
      <c r="CU45" s="605"/>
      <c r="CV45" s="605"/>
      <c r="CW45" s="605"/>
      <c r="CX45" s="605"/>
      <c r="CY45" s="606"/>
      <c r="CZ45" s="589">
        <v>3.7</v>
      </c>
      <c r="DA45" s="607"/>
      <c r="DB45" s="607"/>
      <c r="DC45" s="608"/>
      <c r="DD45" s="592">
        <v>93154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341</v>
      </c>
      <c r="CG46" s="584"/>
      <c r="CH46" s="584"/>
      <c r="CI46" s="584"/>
      <c r="CJ46" s="584"/>
      <c r="CK46" s="584"/>
      <c r="CL46" s="584"/>
      <c r="CM46" s="584"/>
      <c r="CN46" s="584"/>
      <c r="CO46" s="584"/>
      <c r="CP46" s="584"/>
      <c r="CQ46" s="585"/>
      <c r="CR46" s="586">
        <v>1631177</v>
      </c>
      <c r="CS46" s="587"/>
      <c r="CT46" s="587"/>
      <c r="CU46" s="587"/>
      <c r="CV46" s="587"/>
      <c r="CW46" s="587"/>
      <c r="CX46" s="587"/>
      <c r="CY46" s="588"/>
      <c r="CZ46" s="589">
        <v>4.5999999999999996</v>
      </c>
      <c r="DA46" s="590"/>
      <c r="DB46" s="590"/>
      <c r="DC46" s="591"/>
      <c r="DD46" s="592">
        <v>166343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342</v>
      </c>
      <c r="CG47" s="584"/>
      <c r="CH47" s="584"/>
      <c r="CI47" s="584"/>
      <c r="CJ47" s="584"/>
      <c r="CK47" s="584"/>
      <c r="CL47" s="584"/>
      <c r="CM47" s="584"/>
      <c r="CN47" s="584"/>
      <c r="CO47" s="584"/>
      <c r="CP47" s="584"/>
      <c r="CQ47" s="585"/>
      <c r="CR47" s="586">
        <v>36536</v>
      </c>
      <c r="CS47" s="605"/>
      <c r="CT47" s="605"/>
      <c r="CU47" s="605"/>
      <c r="CV47" s="605"/>
      <c r="CW47" s="605"/>
      <c r="CX47" s="605"/>
      <c r="CY47" s="606"/>
      <c r="CZ47" s="589">
        <v>0.1</v>
      </c>
      <c r="DA47" s="607"/>
      <c r="DB47" s="607"/>
      <c r="DC47" s="608"/>
      <c r="DD47" s="592">
        <v>35289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343</v>
      </c>
      <c r="CG48" s="584"/>
      <c r="CH48" s="584"/>
      <c r="CI48" s="584"/>
      <c r="CJ48" s="584"/>
      <c r="CK48" s="584"/>
      <c r="CL48" s="584"/>
      <c r="CM48" s="584"/>
      <c r="CN48" s="584"/>
      <c r="CO48" s="584"/>
      <c r="CP48" s="584"/>
      <c r="CQ48" s="585"/>
      <c r="CR48" s="586" t="s">
        <v>326</v>
      </c>
      <c r="CS48" s="587"/>
      <c r="CT48" s="587"/>
      <c r="CU48" s="587"/>
      <c r="CV48" s="587"/>
      <c r="CW48" s="587"/>
      <c r="CX48" s="587"/>
      <c r="CY48" s="588"/>
      <c r="CZ48" s="589" t="s">
        <v>326</v>
      </c>
      <c r="DA48" s="590"/>
      <c r="DB48" s="590"/>
      <c r="DC48" s="591"/>
      <c r="DD48" s="592" t="s">
        <v>326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344</v>
      </c>
      <c r="CE49" s="568"/>
      <c r="CF49" s="568"/>
      <c r="CG49" s="568"/>
      <c r="CH49" s="568"/>
      <c r="CI49" s="568"/>
      <c r="CJ49" s="568"/>
      <c r="CK49" s="568"/>
      <c r="CL49" s="568"/>
      <c r="CM49" s="568"/>
      <c r="CN49" s="568"/>
      <c r="CO49" s="568"/>
      <c r="CP49" s="568"/>
      <c r="CQ49" s="569"/>
      <c r="CR49" s="570">
        <v>35375402</v>
      </c>
      <c r="CS49" s="571"/>
      <c r="CT49" s="571"/>
      <c r="CU49" s="571"/>
      <c r="CV49" s="571"/>
      <c r="CW49" s="571"/>
      <c r="CX49" s="571"/>
      <c r="CY49" s="572"/>
      <c r="CZ49" s="573">
        <v>100</v>
      </c>
      <c r="DA49" s="574"/>
      <c r="DB49" s="574"/>
      <c r="DC49" s="575"/>
      <c r="DD49" s="576">
        <v>19137888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367</v>
      </c>
      <c r="C7" s="1045"/>
      <c r="D7" s="1045"/>
      <c r="E7" s="1045"/>
      <c r="F7" s="1045"/>
      <c r="G7" s="1045"/>
      <c r="H7" s="1045"/>
      <c r="I7" s="1045"/>
      <c r="J7" s="1045"/>
      <c r="K7" s="1045"/>
      <c r="L7" s="1045"/>
      <c r="M7" s="1045"/>
      <c r="N7" s="1045"/>
      <c r="O7" s="1045"/>
      <c r="P7" s="1046"/>
      <c r="Q7" s="1098">
        <v>36036</v>
      </c>
      <c r="R7" s="1099"/>
      <c r="S7" s="1099"/>
      <c r="T7" s="1099"/>
      <c r="U7" s="1099"/>
      <c r="V7" s="1099">
        <v>35368</v>
      </c>
      <c r="W7" s="1099"/>
      <c r="X7" s="1099"/>
      <c r="Y7" s="1099"/>
      <c r="Z7" s="1099"/>
      <c r="AA7" s="1099">
        <v>668</v>
      </c>
      <c r="AB7" s="1099"/>
      <c r="AC7" s="1099"/>
      <c r="AD7" s="1099"/>
      <c r="AE7" s="1100"/>
      <c r="AF7" s="1101">
        <v>629</v>
      </c>
      <c r="AG7" s="1102"/>
      <c r="AH7" s="1102"/>
      <c r="AI7" s="1102"/>
      <c r="AJ7" s="1103"/>
      <c r="AK7" s="1085">
        <v>725</v>
      </c>
      <c r="AL7" s="1086"/>
      <c r="AM7" s="1086"/>
      <c r="AN7" s="1086"/>
      <c r="AO7" s="1086"/>
      <c r="AP7" s="1086">
        <v>50975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553</v>
      </c>
      <c r="BT7" s="1090"/>
      <c r="BU7" s="1090"/>
      <c r="BV7" s="1090"/>
      <c r="BW7" s="1090"/>
      <c r="BX7" s="1090"/>
      <c r="BY7" s="1090"/>
      <c r="BZ7" s="1090"/>
      <c r="CA7" s="1090"/>
      <c r="CB7" s="1090"/>
      <c r="CC7" s="1090"/>
      <c r="CD7" s="1090"/>
      <c r="CE7" s="1090"/>
      <c r="CF7" s="1090"/>
      <c r="CG7" s="1091"/>
      <c r="CH7" s="1082">
        <v>-3</v>
      </c>
      <c r="CI7" s="1083"/>
      <c r="CJ7" s="1083"/>
      <c r="CK7" s="1083"/>
      <c r="CL7" s="1084"/>
      <c r="CM7" s="1082">
        <v>64</v>
      </c>
      <c r="CN7" s="1083"/>
      <c r="CO7" s="1083"/>
      <c r="CP7" s="1083"/>
      <c r="CQ7" s="1084"/>
      <c r="CR7" s="1082">
        <v>29</v>
      </c>
      <c r="CS7" s="1083"/>
      <c r="CT7" s="1083"/>
      <c r="CU7" s="1083"/>
      <c r="CV7" s="1084"/>
      <c r="CW7" s="1082">
        <v>3</v>
      </c>
      <c r="CX7" s="1083"/>
      <c r="CY7" s="1083"/>
      <c r="CZ7" s="1083"/>
      <c r="DA7" s="1084"/>
      <c r="DB7" s="1082" t="s">
        <v>495</v>
      </c>
      <c r="DC7" s="1083"/>
      <c r="DD7" s="1083"/>
      <c r="DE7" s="1083"/>
      <c r="DF7" s="1084"/>
      <c r="DG7" s="1082" t="s">
        <v>495</v>
      </c>
      <c r="DH7" s="1083"/>
      <c r="DI7" s="1083"/>
      <c r="DJ7" s="1083"/>
      <c r="DK7" s="1084"/>
      <c r="DL7" s="1082" t="s">
        <v>495</v>
      </c>
      <c r="DM7" s="1083"/>
      <c r="DN7" s="1083"/>
      <c r="DO7" s="1083"/>
      <c r="DP7" s="1084"/>
      <c r="DQ7" s="1082" t="s">
        <v>495</v>
      </c>
      <c r="DR7" s="1083"/>
      <c r="DS7" s="1083"/>
      <c r="DT7" s="1083"/>
      <c r="DU7" s="1084"/>
      <c r="DV7" s="1109"/>
      <c r="DW7" s="1110"/>
      <c r="DX7" s="1110"/>
      <c r="DY7" s="1110"/>
      <c r="DZ7" s="1111"/>
      <c r="EA7" s="205"/>
    </row>
    <row r="8" spans="1:131" s="206" customFormat="1" ht="26.25" customHeight="1" x14ac:dyDescent="0.15">
      <c r="A8" s="212">
        <v>2</v>
      </c>
      <c r="B8" s="1031" t="s">
        <v>368</v>
      </c>
      <c r="C8" s="1032"/>
      <c r="D8" s="1032"/>
      <c r="E8" s="1032"/>
      <c r="F8" s="1032"/>
      <c r="G8" s="1032"/>
      <c r="H8" s="1032"/>
      <c r="I8" s="1032"/>
      <c r="J8" s="1032"/>
      <c r="K8" s="1032"/>
      <c r="L8" s="1032"/>
      <c r="M8" s="1032"/>
      <c r="N8" s="1032"/>
      <c r="O8" s="1032"/>
      <c r="P8" s="1033"/>
      <c r="Q8" s="1037">
        <v>108</v>
      </c>
      <c r="R8" s="1038"/>
      <c r="S8" s="1038"/>
      <c r="T8" s="1038"/>
      <c r="U8" s="1038"/>
      <c r="V8" s="1038">
        <v>101</v>
      </c>
      <c r="W8" s="1038"/>
      <c r="X8" s="1038"/>
      <c r="Y8" s="1038"/>
      <c r="Z8" s="1038"/>
      <c r="AA8" s="1038">
        <v>7</v>
      </c>
      <c r="AB8" s="1038"/>
      <c r="AC8" s="1038"/>
      <c r="AD8" s="1038"/>
      <c r="AE8" s="1039"/>
      <c r="AF8" s="1013">
        <v>7</v>
      </c>
      <c r="AG8" s="1014"/>
      <c r="AH8" s="1014"/>
      <c r="AI8" s="1014"/>
      <c r="AJ8" s="1015"/>
      <c r="AK8" s="1080">
        <v>94</v>
      </c>
      <c r="AL8" s="1081"/>
      <c r="AM8" s="1081"/>
      <c r="AN8" s="1081"/>
      <c r="AO8" s="1081"/>
      <c r="AP8" s="1081" t="s">
        <v>495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554</v>
      </c>
      <c r="BT8" s="1009"/>
      <c r="BU8" s="1009"/>
      <c r="BV8" s="1009"/>
      <c r="BW8" s="1009"/>
      <c r="BX8" s="1009"/>
      <c r="BY8" s="1009"/>
      <c r="BZ8" s="1009"/>
      <c r="CA8" s="1009"/>
      <c r="CB8" s="1009"/>
      <c r="CC8" s="1009"/>
      <c r="CD8" s="1009"/>
      <c r="CE8" s="1009"/>
      <c r="CF8" s="1009"/>
      <c r="CG8" s="1010"/>
      <c r="CH8" s="983">
        <v>1</v>
      </c>
      <c r="CI8" s="984"/>
      <c r="CJ8" s="984"/>
      <c r="CK8" s="984"/>
      <c r="CL8" s="985"/>
      <c r="CM8" s="983">
        <v>33</v>
      </c>
      <c r="CN8" s="984"/>
      <c r="CO8" s="984"/>
      <c r="CP8" s="984"/>
      <c r="CQ8" s="985"/>
      <c r="CR8" s="983">
        <v>14</v>
      </c>
      <c r="CS8" s="984"/>
      <c r="CT8" s="984"/>
      <c r="CU8" s="984"/>
      <c r="CV8" s="985"/>
      <c r="CW8" s="983" t="s">
        <v>495</v>
      </c>
      <c r="CX8" s="984"/>
      <c r="CY8" s="984"/>
      <c r="CZ8" s="984"/>
      <c r="DA8" s="985"/>
      <c r="DB8" s="983" t="s">
        <v>495</v>
      </c>
      <c r="DC8" s="984"/>
      <c r="DD8" s="984"/>
      <c r="DE8" s="984"/>
      <c r="DF8" s="985"/>
      <c r="DG8" s="983" t="s">
        <v>495</v>
      </c>
      <c r="DH8" s="984"/>
      <c r="DI8" s="984"/>
      <c r="DJ8" s="984"/>
      <c r="DK8" s="985"/>
      <c r="DL8" s="983" t="s">
        <v>495</v>
      </c>
      <c r="DM8" s="984"/>
      <c r="DN8" s="984"/>
      <c r="DO8" s="984"/>
      <c r="DP8" s="985"/>
      <c r="DQ8" s="983" t="s">
        <v>495</v>
      </c>
      <c r="DR8" s="984"/>
      <c r="DS8" s="984"/>
      <c r="DT8" s="984"/>
      <c r="DU8" s="985"/>
      <c r="DV8" s="986"/>
      <c r="DW8" s="987"/>
      <c r="DX8" s="987"/>
      <c r="DY8" s="987"/>
      <c r="DZ8" s="988"/>
      <c r="EA8" s="205"/>
    </row>
    <row r="9" spans="1:131" s="206" customFormat="1" ht="26.25" customHeight="1" x14ac:dyDescent="0.15">
      <c r="A9" s="212">
        <v>3</v>
      </c>
      <c r="B9" s="1031" t="s">
        <v>369</v>
      </c>
      <c r="C9" s="1032"/>
      <c r="D9" s="1032"/>
      <c r="E9" s="1032"/>
      <c r="F9" s="1032"/>
      <c r="G9" s="1032"/>
      <c r="H9" s="1032"/>
      <c r="I9" s="1032"/>
      <c r="J9" s="1032"/>
      <c r="K9" s="1032"/>
      <c r="L9" s="1032"/>
      <c r="M9" s="1032"/>
      <c r="N9" s="1032"/>
      <c r="O9" s="1032"/>
      <c r="P9" s="1033"/>
      <c r="Q9" s="1037">
        <v>34</v>
      </c>
      <c r="R9" s="1038"/>
      <c r="S9" s="1038"/>
      <c r="T9" s="1038"/>
      <c r="U9" s="1038"/>
      <c r="V9" s="1038">
        <v>34</v>
      </c>
      <c r="W9" s="1038"/>
      <c r="X9" s="1038"/>
      <c r="Y9" s="1038"/>
      <c r="Z9" s="1038"/>
      <c r="AA9" s="1038" t="s">
        <v>495</v>
      </c>
      <c r="AB9" s="1038"/>
      <c r="AC9" s="1038"/>
      <c r="AD9" s="1038"/>
      <c r="AE9" s="1039"/>
      <c r="AF9" s="1013" t="s">
        <v>113</v>
      </c>
      <c r="AG9" s="1014"/>
      <c r="AH9" s="1014"/>
      <c r="AI9" s="1014"/>
      <c r="AJ9" s="1015"/>
      <c r="AK9" s="1080">
        <v>34</v>
      </c>
      <c r="AL9" s="1081"/>
      <c r="AM9" s="1081"/>
      <c r="AN9" s="1081"/>
      <c r="AO9" s="1081"/>
      <c r="AP9" s="1081">
        <v>30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555</v>
      </c>
      <c r="BT9" s="1009"/>
      <c r="BU9" s="1009"/>
      <c r="BV9" s="1009"/>
      <c r="BW9" s="1009"/>
      <c r="BX9" s="1009"/>
      <c r="BY9" s="1009"/>
      <c r="BZ9" s="1009"/>
      <c r="CA9" s="1009"/>
      <c r="CB9" s="1009"/>
      <c r="CC9" s="1009"/>
      <c r="CD9" s="1009"/>
      <c r="CE9" s="1009"/>
      <c r="CF9" s="1009"/>
      <c r="CG9" s="1010"/>
      <c r="CH9" s="983">
        <v>1</v>
      </c>
      <c r="CI9" s="984"/>
      <c r="CJ9" s="984"/>
      <c r="CK9" s="984"/>
      <c r="CL9" s="985"/>
      <c r="CM9" s="983">
        <v>0</v>
      </c>
      <c r="CN9" s="984"/>
      <c r="CO9" s="984"/>
      <c r="CP9" s="984"/>
      <c r="CQ9" s="985"/>
      <c r="CR9" s="983">
        <v>13</v>
      </c>
      <c r="CS9" s="984"/>
      <c r="CT9" s="984"/>
      <c r="CU9" s="984"/>
      <c r="CV9" s="985"/>
      <c r="CW9" s="983" t="s">
        <v>495</v>
      </c>
      <c r="CX9" s="984"/>
      <c r="CY9" s="984"/>
      <c r="CZ9" s="984"/>
      <c r="DA9" s="985"/>
      <c r="DB9" s="983" t="s">
        <v>495</v>
      </c>
      <c r="DC9" s="984"/>
      <c r="DD9" s="984"/>
      <c r="DE9" s="984"/>
      <c r="DF9" s="985"/>
      <c r="DG9" s="983" t="s">
        <v>495</v>
      </c>
      <c r="DH9" s="984"/>
      <c r="DI9" s="984"/>
      <c r="DJ9" s="984"/>
      <c r="DK9" s="985"/>
      <c r="DL9" s="983" t="s">
        <v>495</v>
      </c>
      <c r="DM9" s="984"/>
      <c r="DN9" s="984"/>
      <c r="DO9" s="984"/>
      <c r="DP9" s="985"/>
      <c r="DQ9" s="983" t="s">
        <v>495</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371</v>
      </c>
      <c r="B23" s="938" t="s">
        <v>372</v>
      </c>
      <c r="C23" s="939"/>
      <c r="D23" s="939"/>
      <c r="E23" s="939"/>
      <c r="F23" s="939"/>
      <c r="G23" s="939"/>
      <c r="H23" s="939"/>
      <c r="I23" s="939"/>
      <c r="J23" s="939"/>
      <c r="K23" s="939"/>
      <c r="L23" s="939"/>
      <c r="M23" s="939"/>
      <c r="N23" s="939"/>
      <c r="O23" s="939"/>
      <c r="P23" s="940"/>
      <c r="Q23" s="1062">
        <v>36050</v>
      </c>
      <c r="R23" s="1063"/>
      <c r="S23" s="1063"/>
      <c r="T23" s="1063"/>
      <c r="U23" s="1063"/>
      <c r="V23" s="1063">
        <v>35375</v>
      </c>
      <c r="W23" s="1063"/>
      <c r="X23" s="1063"/>
      <c r="Y23" s="1063"/>
      <c r="Z23" s="1063"/>
      <c r="AA23" s="1063">
        <v>675</v>
      </c>
      <c r="AB23" s="1063"/>
      <c r="AC23" s="1063"/>
      <c r="AD23" s="1063"/>
      <c r="AE23" s="1064"/>
      <c r="AF23" s="1065">
        <v>637</v>
      </c>
      <c r="AG23" s="1063"/>
      <c r="AH23" s="1063"/>
      <c r="AI23" s="1063"/>
      <c r="AJ23" s="1066"/>
      <c r="AK23" s="1067"/>
      <c r="AL23" s="1068"/>
      <c r="AM23" s="1068"/>
      <c r="AN23" s="1068"/>
      <c r="AO23" s="1068"/>
      <c r="AP23" s="1063">
        <v>51005</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350</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383</v>
      </c>
      <c r="C28" s="1045"/>
      <c r="D28" s="1045"/>
      <c r="E28" s="1045"/>
      <c r="F28" s="1045"/>
      <c r="G28" s="1045"/>
      <c r="H28" s="1045"/>
      <c r="I28" s="1045"/>
      <c r="J28" s="1045"/>
      <c r="K28" s="1045"/>
      <c r="L28" s="1045"/>
      <c r="M28" s="1045"/>
      <c r="N28" s="1045"/>
      <c r="O28" s="1045"/>
      <c r="P28" s="1046"/>
      <c r="Q28" s="1047">
        <v>8309</v>
      </c>
      <c r="R28" s="1048"/>
      <c r="S28" s="1048"/>
      <c r="T28" s="1048"/>
      <c r="U28" s="1048"/>
      <c r="V28" s="1048">
        <v>7963</v>
      </c>
      <c r="W28" s="1048"/>
      <c r="X28" s="1048"/>
      <c r="Y28" s="1048"/>
      <c r="Z28" s="1048"/>
      <c r="AA28" s="1048">
        <v>346</v>
      </c>
      <c r="AB28" s="1048"/>
      <c r="AC28" s="1048"/>
      <c r="AD28" s="1048"/>
      <c r="AE28" s="1049"/>
      <c r="AF28" s="1050">
        <v>346</v>
      </c>
      <c r="AG28" s="1048"/>
      <c r="AH28" s="1048"/>
      <c r="AI28" s="1048"/>
      <c r="AJ28" s="1051"/>
      <c r="AK28" s="1052">
        <v>912</v>
      </c>
      <c r="AL28" s="1040"/>
      <c r="AM28" s="1040"/>
      <c r="AN28" s="1040"/>
      <c r="AO28" s="1040"/>
      <c r="AP28" s="1040">
        <v>20</v>
      </c>
      <c r="AQ28" s="1040"/>
      <c r="AR28" s="1040"/>
      <c r="AS28" s="1040"/>
      <c r="AT28" s="1040"/>
      <c r="AU28" s="1040">
        <v>2</v>
      </c>
      <c r="AV28" s="1040"/>
      <c r="AW28" s="1040"/>
      <c r="AX28" s="1040"/>
      <c r="AY28" s="1040"/>
      <c r="AZ28" s="1041" t="s">
        <v>495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384</v>
      </c>
      <c r="C29" s="1032"/>
      <c r="D29" s="1032"/>
      <c r="E29" s="1032"/>
      <c r="F29" s="1032"/>
      <c r="G29" s="1032"/>
      <c r="H29" s="1032"/>
      <c r="I29" s="1032"/>
      <c r="J29" s="1032"/>
      <c r="K29" s="1032"/>
      <c r="L29" s="1032"/>
      <c r="M29" s="1032"/>
      <c r="N29" s="1032"/>
      <c r="O29" s="1032"/>
      <c r="P29" s="1033"/>
      <c r="Q29" s="1037">
        <v>213</v>
      </c>
      <c r="R29" s="1038"/>
      <c r="S29" s="1038"/>
      <c r="T29" s="1038"/>
      <c r="U29" s="1038"/>
      <c r="V29" s="1038">
        <v>201</v>
      </c>
      <c r="W29" s="1038"/>
      <c r="X29" s="1038"/>
      <c r="Y29" s="1038"/>
      <c r="Z29" s="1038"/>
      <c r="AA29" s="1038">
        <v>12</v>
      </c>
      <c r="AB29" s="1038"/>
      <c r="AC29" s="1038"/>
      <c r="AD29" s="1038"/>
      <c r="AE29" s="1039"/>
      <c r="AF29" s="1013">
        <v>12</v>
      </c>
      <c r="AG29" s="1014"/>
      <c r="AH29" s="1014"/>
      <c r="AI29" s="1014"/>
      <c r="AJ29" s="1015"/>
      <c r="AK29" s="974">
        <v>85</v>
      </c>
      <c r="AL29" s="965"/>
      <c r="AM29" s="965"/>
      <c r="AN29" s="965"/>
      <c r="AO29" s="965"/>
      <c r="AP29" s="965">
        <v>58</v>
      </c>
      <c r="AQ29" s="965"/>
      <c r="AR29" s="965"/>
      <c r="AS29" s="965"/>
      <c r="AT29" s="965"/>
      <c r="AU29" s="965">
        <v>21</v>
      </c>
      <c r="AV29" s="965"/>
      <c r="AW29" s="965"/>
      <c r="AX29" s="965"/>
      <c r="AY29" s="965"/>
      <c r="AZ29" s="1036" t="s">
        <v>495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385</v>
      </c>
      <c r="C30" s="1032"/>
      <c r="D30" s="1032"/>
      <c r="E30" s="1032"/>
      <c r="F30" s="1032"/>
      <c r="G30" s="1032"/>
      <c r="H30" s="1032"/>
      <c r="I30" s="1032"/>
      <c r="J30" s="1032"/>
      <c r="K30" s="1032"/>
      <c r="L30" s="1032"/>
      <c r="M30" s="1032"/>
      <c r="N30" s="1032"/>
      <c r="O30" s="1032"/>
      <c r="P30" s="1033"/>
      <c r="Q30" s="1037">
        <v>52</v>
      </c>
      <c r="R30" s="1038"/>
      <c r="S30" s="1038"/>
      <c r="T30" s="1038"/>
      <c r="U30" s="1038"/>
      <c r="V30" s="1038">
        <v>45</v>
      </c>
      <c r="W30" s="1038"/>
      <c r="X30" s="1038"/>
      <c r="Y30" s="1038"/>
      <c r="Z30" s="1038"/>
      <c r="AA30" s="1038">
        <v>7</v>
      </c>
      <c r="AB30" s="1038"/>
      <c r="AC30" s="1038"/>
      <c r="AD30" s="1038"/>
      <c r="AE30" s="1039"/>
      <c r="AF30" s="1013">
        <v>7</v>
      </c>
      <c r="AG30" s="1014"/>
      <c r="AH30" s="1014"/>
      <c r="AI30" s="1014"/>
      <c r="AJ30" s="1015"/>
      <c r="AK30" s="974">
        <v>27</v>
      </c>
      <c r="AL30" s="965"/>
      <c r="AM30" s="965"/>
      <c r="AN30" s="965"/>
      <c r="AO30" s="965"/>
      <c r="AP30" s="965">
        <v>18</v>
      </c>
      <c r="AQ30" s="965"/>
      <c r="AR30" s="965"/>
      <c r="AS30" s="965"/>
      <c r="AT30" s="965"/>
      <c r="AU30" s="965">
        <v>7</v>
      </c>
      <c r="AV30" s="965"/>
      <c r="AW30" s="965"/>
      <c r="AX30" s="965"/>
      <c r="AY30" s="965"/>
      <c r="AZ30" s="1036" t="s">
        <v>495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386</v>
      </c>
      <c r="C31" s="1032"/>
      <c r="D31" s="1032"/>
      <c r="E31" s="1032"/>
      <c r="F31" s="1032"/>
      <c r="G31" s="1032"/>
      <c r="H31" s="1032"/>
      <c r="I31" s="1032"/>
      <c r="J31" s="1032"/>
      <c r="K31" s="1032"/>
      <c r="L31" s="1032"/>
      <c r="M31" s="1032"/>
      <c r="N31" s="1032"/>
      <c r="O31" s="1032"/>
      <c r="P31" s="1033"/>
      <c r="Q31" s="1037">
        <v>5986</v>
      </c>
      <c r="R31" s="1038"/>
      <c r="S31" s="1038"/>
      <c r="T31" s="1038"/>
      <c r="U31" s="1038"/>
      <c r="V31" s="1038">
        <v>5914</v>
      </c>
      <c r="W31" s="1038"/>
      <c r="X31" s="1038"/>
      <c r="Y31" s="1038"/>
      <c r="Z31" s="1038"/>
      <c r="AA31" s="1038">
        <v>72</v>
      </c>
      <c r="AB31" s="1038"/>
      <c r="AC31" s="1038"/>
      <c r="AD31" s="1038"/>
      <c r="AE31" s="1039"/>
      <c r="AF31" s="1013">
        <v>72</v>
      </c>
      <c r="AG31" s="1014"/>
      <c r="AH31" s="1014"/>
      <c r="AI31" s="1014"/>
      <c r="AJ31" s="1015"/>
      <c r="AK31" s="974">
        <v>1015</v>
      </c>
      <c r="AL31" s="965"/>
      <c r="AM31" s="965"/>
      <c r="AN31" s="965"/>
      <c r="AO31" s="965"/>
      <c r="AP31" s="965" t="s">
        <v>495</v>
      </c>
      <c r="AQ31" s="965"/>
      <c r="AR31" s="965"/>
      <c r="AS31" s="965"/>
      <c r="AT31" s="965"/>
      <c r="AU31" s="965" t="s">
        <v>495</v>
      </c>
      <c r="AV31" s="965"/>
      <c r="AW31" s="965"/>
      <c r="AX31" s="965"/>
      <c r="AY31" s="965"/>
      <c r="AZ31" s="1036" t="s">
        <v>495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387</v>
      </c>
      <c r="C32" s="1032"/>
      <c r="D32" s="1032"/>
      <c r="E32" s="1032"/>
      <c r="F32" s="1032"/>
      <c r="G32" s="1032"/>
      <c r="H32" s="1032"/>
      <c r="I32" s="1032"/>
      <c r="J32" s="1032"/>
      <c r="K32" s="1032"/>
      <c r="L32" s="1032"/>
      <c r="M32" s="1032"/>
      <c r="N32" s="1032"/>
      <c r="O32" s="1032"/>
      <c r="P32" s="1033"/>
      <c r="Q32" s="1037">
        <v>597</v>
      </c>
      <c r="R32" s="1038"/>
      <c r="S32" s="1038"/>
      <c r="T32" s="1038"/>
      <c r="U32" s="1038"/>
      <c r="V32" s="1038">
        <v>572</v>
      </c>
      <c r="W32" s="1038"/>
      <c r="X32" s="1038"/>
      <c r="Y32" s="1038"/>
      <c r="Z32" s="1038"/>
      <c r="AA32" s="1038">
        <v>25</v>
      </c>
      <c r="AB32" s="1038"/>
      <c r="AC32" s="1038"/>
      <c r="AD32" s="1038"/>
      <c r="AE32" s="1039"/>
      <c r="AF32" s="1013">
        <v>25</v>
      </c>
      <c r="AG32" s="1014"/>
      <c r="AH32" s="1014"/>
      <c r="AI32" s="1014"/>
      <c r="AJ32" s="1015"/>
      <c r="AK32" s="974">
        <v>229</v>
      </c>
      <c r="AL32" s="965"/>
      <c r="AM32" s="965"/>
      <c r="AN32" s="965"/>
      <c r="AO32" s="965"/>
      <c r="AP32" s="965" t="s">
        <v>495</v>
      </c>
      <c r="AQ32" s="965"/>
      <c r="AR32" s="965"/>
      <c r="AS32" s="965"/>
      <c r="AT32" s="965"/>
      <c r="AU32" s="965" t="s">
        <v>495</v>
      </c>
      <c r="AV32" s="965"/>
      <c r="AW32" s="965"/>
      <c r="AX32" s="965"/>
      <c r="AY32" s="965"/>
      <c r="AZ32" s="1036" t="s">
        <v>495</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1464</v>
      </c>
      <c r="R33" s="1038"/>
      <c r="S33" s="1038"/>
      <c r="T33" s="1038"/>
      <c r="U33" s="1038"/>
      <c r="V33" s="1038">
        <v>1207</v>
      </c>
      <c r="W33" s="1038"/>
      <c r="X33" s="1038"/>
      <c r="Y33" s="1038"/>
      <c r="Z33" s="1038"/>
      <c r="AA33" s="1038">
        <v>257</v>
      </c>
      <c r="AB33" s="1038"/>
      <c r="AC33" s="1038"/>
      <c r="AD33" s="1038"/>
      <c r="AE33" s="1039"/>
      <c r="AF33" s="1013">
        <v>1198</v>
      </c>
      <c r="AG33" s="1014"/>
      <c r="AH33" s="1014"/>
      <c r="AI33" s="1014"/>
      <c r="AJ33" s="1015"/>
      <c r="AK33" s="974">
        <v>0</v>
      </c>
      <c r="AL33" s="965"/>
      <c r="AM33" s="965"/>
      <c r="AN33" s="965"/>
      <c r="AO33" s="965"/>
      <c r="AP33" s="965">
        <v>6018</v>
      </c>
      <c r="AQ33" s="965"/>
      <c r="AR33" s="965"/>
      <c r="AS33" s="965"/>
      <c r="AT33" s="965"/>
      <c r="AU33" s="965" t="s">
        <v>495</v>
      </c>
      <c r="AV33" s="965"/>
      <c r="AW33" s="965"/>
      <c r="AX33" s="965"/>
      <c r="AY33" s="965"/>
      <c r="AZ33" s="1036" t="s">
        <v>495</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390</v>
      </c>
      <c r="C34" s="1032"/>
      <c r="D34" s="1032"/>
      <c r="E34" s="1032"/>
      <c r="F34" s="1032"/>
      <c r="G34" s="1032"/>
      <c r="H34" s="1032"/>
      <c r="I34" s="1032"/>
      <c r="J34" s="1032"/>
      <c r="K34" s="1032"/>
      <c r="L34" s="1032"/>
      <c r="M34" s="1032"/>
      <c r="N34" s="1032"/>
      <c r="O34" s="1032"/>
      <c r="P34" s="1033"/>
      <c r="Q34" s="1037">
        <v>103</v>
      </c>
      <c r="R34" s="1038"/>
      <c r="S34" s="1038"/>
      <c r="T34" s="1038"/>
      <c r="U34" s="1038"/>
      <c r="V34" s="1038">
        <v>65</v>
      </c>
      <c r="W34" s="1038"/>
      <c r="X34" s="1038"/>
      <c r="Y34" s="1038"/>
      <c r="Z34" s="1038"/>
      <c r="AA34" s="1038">
        <v>38</v>
      </c>
      <c r="AB34" s="1038"/>
      <c r="AC34" s="1038"/>
      <c r="AD34" s="1038"/>
      <c r="AE34" s="1039"/>
      <c r="AF34" s="1013">
        <v>80</v>
      </c>
      <c r="AG34" s="1014"/>
      <c r="AH34" s="1014"/>
      <c r="AI34" s="1014"/>
      <c r="AJ34" s="1015"/>
      <c r="AK34" s="974">
        <v>0</v>
      </c>
      <c r="AL34" s="965"/>
      <c r="AM34" s="965"/>
      <c r="AN34" s="965"/>
      <c r="AO34" s="965"/>
      <c r="AP34" s="965">
        <v>634</v>
      </c>
      <c r="AQ34" s="965"/>
      <c r="AR34" s="965"/>
      <c r="AS34" s="965"/>
      <c r="AT34" s="965"/>
      <c r="AU34" s="965">
        <v>105</v>
      </c>
      <c r="AV34" s="965"/>
      <c r="AW34" s="965"/>
      <c r="AX34" s="965"/>
      <c r="AY34" s="965"/>
      <c r="AZ34" s="1036" t="s">
        <v>495</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391</v>
      </c>
      <c r="C35" s="1032"/>
      <c r="D35" s="1032"/>
      <c r="E35" s="1032"/>
      <c r="F35" s="1032"/>
      <c r="G35" s="1032"/>
      <c r="H35" s="1032"/>
      <c r="I35" s="1032"/>
      <c r="J35" s="1032"/>
      <c r="K35" s="1032"/>
      <c r="L35" s="1032"/>
      <c r="M35" s="1032"/>
      <c r="N35" s="1032"/>
      <c r="O35" s="1032"/>
      <c r="P35" s="1033"/>
      <c r="Q35" s="1037">
        <v>613</v>
      </c>
      <c r="R35" s="1038"/>
      <c r="S35" s="1038"/>
      <c r="T35" s="1038"/>
      <c r="U35" s="1038"/>
      <c r="V35" s="1038">
        <v>767</v>
      </c>
      <c r="W35" s="1038"/>
      <c r="X35" s="1038"/>
      <c r="Y35" s="1038"/>
      <c r="Z35" s="1038"/>
      <c r="AA35" s="1038">
        <v>-154</v>
      </c>
      <c r="AB35" s="1038"/>
      <c r="AC35" s="1038"/>
      <c r="AD35" s="1038"/>
      <c r="AE35" s="1039"/>
      <c r="AF35" s="1013">
        <v>107</v>
      </c>
      <c r="AG35" s="1014"/>
      <c r="AH35" s="1014"/>
      <c r="AI35" s="1014"/>
      <c r="AJ35" s="1015"/>
      <c r="AK35" s="974">
        <v>230</v>
      </c>
      <c r="AL35" s="965"/>
      <c r="AM35" s="965"/>
      <c r="AN35" s="965"/>
      <c r="AO35" s="965"/>
      <c r="AP35" s="965">
        <v>7876</v>
      </c>
      <c r="AQ35" s="965"/>
      <c r="AR35" s="965"/>
      <c r="AS35" s="965"/>
      <c r="AT35" s="965"/>
      <c r="AU35" s="965">
        <v>5679</v>
      </c>
      <c r="AV35" s="965"/>
      <c r="AW35" s="965"/>
      <c r="AX35" s="965"/>
      <c r="AY35" s="965"/>
      <c r="AZ35" s="1036" t="s">
        <v>495</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371</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1848</v>
      </c>
      <c r="AG63" s="953"/>
      <c r="AH63" s="953"/>
      <c r="AI63" s="953"/>
      <c r="AJ63" s="1024"/>
      <c r="AK63" s="1025"/>
      <c r="AL63" s="957"/>
      <c r="AM63" s="957"/>
      <c r="AN63" s="957"/>
      <c r="AO63" s="957"/>
      <c r="AP63" s="953">
        <v>14625</v>
      </c>
      <c r="AQ63" s="953"/>
      <c r="AR63" s="953"/>
      <c r="AS63" s="953"/>
      <c r="AT63" s="953"/>
      <c r="AU63" s="953">
        <v>5814</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396</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784</v>
      </c>
      <c r="R68" s="976"/>
      <c r="S68" s="976"/>
      <c r="T68" s="976"/>
      <c r="U68" s="976"/>
      <c r="V68" s="976">
        <v>766</v>
      </c>
      <c r="W68" s="976"/>
      <c r="X68" s="976"/>
      <c r="Y68" s="976"/>
      <c r="Z68" s="976"/>
      <c r="AA68" s="976">
        <v>18</v>
      </c>
      <c r="AB68" s="976"/>
      <c r="AC68" s="976"/>
      <c r="AD68" s="976"/>
      <c r="AE68" s="976"/>
      <c r="AF68" s="976">
        <v>18</v>
      </c>
      <c r="AG68" s="976"/>
      <c r="AH68" s="976"/>
      <c r="AI68" s="976"/>
      <c r="AJ68" s="976"/>
      <c r="AK68" s="976">
        <v>8</v>
      </c>
      <c r="AL68" s="976"/>
      <c r="AM68" s="976"/>
      <c r="AN68" s="976"/>
      <c r="AO68" s="976"/>
      <c r="AP68" s="976" t="s">
        <v>495</v>
      </c>
      <c r="AQ68" s="976"/>
      <c r="AR68" s="976"/>
      <c r="AS68" s="976"/>
      <c r="AT68" s="976"/>
      <c r="AU68" s="976" t="s">
        <v>495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541</v>
      </c>
      <c r="C69" s="969"/>
      <c r="D69" s="969"/>
      <c r="E69" s="969"/>
      <c r="F69" s="969"/>
      <c r="G69" s="969"/>
      <c r="H69" s="969"/>
      <c r="I69" s="969"/>
      <c r="J69" s="969"/>
      <c r="K69" s="969"/>
      <c r="L69" s="969"/>
      <c r="M69" s="969"/>
      <c r="N69" s="969"/>
      <c r="O69" s="969"/>
      <c r="P69" s="970"/>
      <c r="Q69" s="971">
        <v>13392</v>
      </c>
      <c r="R69" s="965"/>
      <c r="S69" s="965"/>
      <c r="T69" s="965"/>
      <c r="U69" s="965"/>
      <c r="V69" s="965">
        <v>13374</v>
      </c>
      <c r="W69" s="965"/>
      <c r="X69" s="965"/>
      <c r="Y69" s="965"/>
      <c r="Z69" s="965"/>
      <c r="AA69" s="965">
        <v>18</v>
      </c>
      <c r="AB69" s="965"/>
      <c r="AC69" s="965"/>
      <c r="AD69" s="965"/>
      <c r="AE69" s="965"/>
      <c r="AF69" s="965">
        <v>18</v>
      </c>
      <c r="AG69" s="965"/>
      <c r="AH69" s="965"/>
      <c r="AI69" s="965"/>
      <c r="AJ69" s="965"/>
      <c r="AK69" s="965">
        <v>520</v>
      </c>
      <c r="AL69" s="965"/>
      <c r="AM69" s="965"/>
      <c r="AN69" s="965"/>
      <c r="AO69" s="965"/>
      <c r="AP69" s="965" t="s">
        <v>495</v>
      </c>
      <c r="AQ69" s="965"/>
      <c r="AR69" s="965"/>
      <c r="AS69" s="965"/>
      <c r="AT69" s="965"/>
      <c r="AU69" s="965" t="s">
        <v>495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7</v>
      </c>
      <c r="R70" s="965"/>
      <c r="S70" s="965"/>
      <c r="T70" s="965"/>
      <c r="U70" s="965"/>
      <c r="V70" s="965">
        <v>5</v>
      </c>
      <c r="W70" s="965"/>
      <c r="X70" s="965"/>
      <c r="Y70" s="965"/>
      <c r="Z70" s="965"/>
      <c r="AA70" s="965">
        <v>2</v>
      </c>
      <c r="AB70" s="965"/>
      <c r="AC70" s="965"/>
      <c r="AD70" s="965"/>
      <c r="AE70" s="965"/>
      <c r="AF70" s="965">
        <v>2</v>
      </c>
      <c r="AG70" s="965"/>
      <c r="AH70" s="965"/>
      <c r="AI70" s="965"/>
      <c r="AJ70" s="965"/>
      <c r="AK70" s="965" t="s">
        <v>495</v>
      </c>
      <c r="AL70" s="965"/>
      <c r="AM70" s="965"/>
      <c r="AN70" s="965"/>
      <c r="AO70" s="965"/>
      <c r="AP70" s="965" t="s">
        <v>495</v>
      </c>
      <c r="AQ70" s="965"/>
      <c r="AR70" s="965"/>
      <c r="AS70" s="965"/>
      <c r="AT70" s="965"/>
      <c r="AU70" s="965" t="s">
        <v>495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267</v>
      </c>
      <c r="R71" s="965"/>
      <c r="S71" s="965"/>
      <c r="T71" s="965"/>
      <c r="U71" s="965"/>
      <c r="V71" s="965">
        <v>258</v>
      </c>
      <c r="W71" s="965"/>
      <c r="X71" s="965"/>
      <c r="Y71" s="965"/>
      <c r="Z71" s="965"/>
      <c r="AA71" s="965">
        <v>9</v>
      </c>
      <c r="AB71" s="965"/>
      <c r="AC71" s="965"/>
      <c r="AD71" s="965"/>
      <c r="AE71" s="965"/>
      <c r="AF71" s="965">
        <v>5</v>
      </c>
      <c r="AG71" s="965"/>
      <c r="AH71" s="965"/>
      <c r="AI71" s="965"/>
      <c r="AJ71" s="965"/>
      <c r="AK71" s="965">
        <v>9</v>
      </c>
      <c r="AL71" s="965"/>
      <c r="AM71" s="965"/>
      <c r="AN71" s="965"/>
      <c r="AO71" s="965"/>
      <c r="AP71" s="965">
        <v>25</v>
      </c>
      <c r="AQ71" s="965"/>
      <c r="AR71" s="965"/>
      <c r="AS71" s="965"/>
      <c r="AT71" s="965"/>
      <c r="AU71" s="965">
        <v>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544</v>
      </c>
      <c r="C72" s="969"/>
      <c r="D72" s="969"/>
      <c r="E72" s="969"/>
      <c r="F72" s="969"/>
      <c r="G72" s="969"/>
      <c r="H72" s="969"/>
      <c r="I72" s="969"/>
      <c r="J72" s="969"/>
      <c r="K72" s="969"/>
      <c r="L72" s="969"/>
      <c r="M72" s="969"/>
      <c r="N72" s="969"/>
      <c r="O72" s="969"/>
      <c r="P72" s="970"/>
      <c r="Q72" s="971">
        <v>1029</v>
      </c>
      <c r="R72" s="965"/>
      <c r="S72" s="965"/>
      <c r="T72" s="965"/>
      <c r="U72" s="965"/>
      <c r="V72" s="965">
        <v>986</v>
      </c>
      <c r="W72" s="965"/>
      <c r="X72" s="965"/>
      <c r="Y72" s="965"/>
      <c r="Z72" s="965"/>
      <c r="AA72" s="965">
        <v>43</v>
      </c>
      <c r="AB72" s="965"/>
      <c r="AC72" s="965"/>
      <c r="AD72" s="965"/>
      <c r="AE72" s="965"/>
      <c r="AF72" s="965">
        <v>43</v>
      </c>
      <c r="AG72" s="965"/>
      <c r="AH72" s="965"/>
      <c r="AI72" s="965"/>
      <c r="AJ72" s="965"/>
      <c r="AK72" s="965">
        <v>25</v>
      </c>
      <c r="AL72" s="965"/>
      <c r="AM72" s="965"/>
      <c r="AN72" s="965"/>
      <c r="AO72" s="965"/>
      <c r="AP72" s="965">
        <v>305</v>
      </c>
      <c r="AQ72" s="965"/>
      <c r="AR72" s="965"/>
      <c r="AS72" s="965"/>
      <c r="AT72" s="965"/>
      <c r="AU72" s="965">
        <v>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545</v>
      </c>
      <c r="C73" s="969"/>
      <c r="D73" s="969"/>
      <c r="E73" s="969"/>
      <c r="F73" s="969"/>
      <c r="G73" s="969"/>
      <c r="H73" s="969"/>
      <c r="I73" s="969"/>
      <c r="J73" s="969"/>
      <c r="K73" s="969"/>
      <c r="L73" s="969"/>
      <c r="M73" s="969"/>
      <c r="N73" s="969"/>
      <c r="O73" s="969"/>
      <c r="P73" s="970"/>
      <c r="Q73" s="971">
        <v>2017</v>
      </c>
      <c r="R73" s="965"/>
      <c r="S73" s="965"/>
      <c r="T73" s="965"/>
      <c r="U73" s="965"/>
      <c r="V73" s="965">
        <v>1518</v>
      </c>
      <c r="W73" s="965"/>
      <c r="X73" s="965"/>
      <c r="Y73" s="965"/>
      <c r="Z73" s="965"/>
      <c r="AA73" s="965">
        <v>498</v>
      </c>
      <c r="AB73" s="965"/>
      <c r="AC73" s="965"/>
      <c r="AD73" s="965"/>
      <c r="AE73" s="965"/>
      <c r="AF73" s="965">
        <v>1816</v>
      </c>
      <c r="AG73" s="965"/>
      <c r="AH73" s="965"/>
      <c r="AI73" s="965"/>
      <c r="AJ73" s="965"/>
      <c r="AK73" s="965" t="s">
        <v>495</v>
      </c>
      <c r="AL73" s="965"/>
      <c r="AM73" s="965"/>
      <c r="AN73" s="965"/>
      <c r="AO73" s="965"/>
      <c r="AP73" s="965">
        <v>3916</v>
      </c>
      <c r="AQ73" s="965"/>
      <c r="AR73" s="965"/>
      <c r="AS73" s="965"/>
      <c r="AT73" s="965"/>
      <c r="AU73" s="975" t="s">
        <v>495</v>
      </c>
      <c r="AV73" s="973"/>
      <c r="AW73" s="973"/>
      <c r="AX73" s="973"/>
      <c r="AY73" s="974"/>
      <c r="AZ73" s="966" t="s">
        <v>556</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546</v>
      </c>
      <c r="C74" s="969"/>
      <c r="D74" s="969"/>
      <c r="E74" s="969"/>
      <c r="F74" s="969"/>
      <c r="G74" s="969"/>
      <c r="H74" s="969"/>
      <c r="I74" s="969"/>
      <c r="J74" s="969"/>
      <c r="K74" s="969"/>
      <c r="L74" s="969"/>
      <c r="M74" s="969"/>
      <c r="N74" s="969"/>
      <c r="O74" s="969"/>
      <c r="P74" s="970"/>
      <c r="Q74" s="971">
        <v>871</v>
      </c>
      <c r="R74" s="965"/>
      <c r="S74" s="965"/>
      <c r="T74" s="965"/>
      <c r="U74" s="965"/>
      <c r="V74" s="965">
        <v>811</v>
      </c>
      <c r="W74" s="965"/>
      <c r="X74" s="965"/>
      <c r="Y74" s="965"/>
      <c r="Z74" s="965"/>
      <c r="AA74" s="965">
        <v>60</v>
      </c>
      <c r="AB74" s="965"/>
      <c r="AC74" s="965"/>
      <c r="AD74" s="965"/>
      <c r="AE74" s="965"/>
      <c r="AF74" s="965">
        <v>1760</v>
      </c>
      <c r="AG74" s="965"/>
      <c r="AH74" s="965"/>
      <c r="AI74" s="965"/>
      <c r="AJ74" s="965"/>
      <c r="AK74" s="965">
        <v>45</v>
      </c>
      <c r="AL74" s="965"/>
      <c r="AM74" s="965"/>
      <c r="AN74" s="965"/>
      <c r="AO74" s="965"/>
      <c r="AP74" s="965">
        <v>5311</v>
      </c>
      <c r="AQ74" s="965"/>
      <c r="AR74" s="965"/>
      <c r="AS74" s="965"/>
      <c r="AT74" s="965"/>
      <c r="AU74" s="965">
        <v>90</v>
      </c>
      <c r="AV74" s="965"/>
      <c r="AW74" s="965"/>
      <c r="AX74" s="965"/>
      <c r="AY74" s="965"/>
      <c r="AZ74" s="966" t="s">
        <v>556</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547</v>
      </c>
      <c r="C75" s="969"/>
      <c r="D75" s="969"/>
      <c r="E75" s="969"/>
      <c r="F75" s="969"/>
      <c r="G75" s="969"/>
      <c r="H75" s="969"/>
      <c r="I75" s="969"/>
      <c r="J75" s="969"/>
      <c r="K75" s="969"/>
      <c r="L75" s="969"/>
      <c r="M75" s="969"/>
      <c r="N75" s="969"/>
      <c r="O75" s="969"/>
      <c r="P75" s="970"/>
      <c r="Q75" s="972">
        <v>2391</v>
      </c>
      <c r="R75" s="973"/>
      <c r="S75" s="973"/>
      <c r="T75" s="973"/>
      <c r="U75" s="974"/>
      <c r="V75" s="975">
        <v>2352</v>
      </c>
      <c r="W75" s="973"/>
      <c r="X75" s="973"/>
      <c r="Y75" s="973"/>
      <c r="Z75" s="974"/>
      <c r="AA75" s="975">
        <v>39</v>
      </c>
      <c r="AB75" s="973"/>
      <c r="AC75" s="973"/>
      <c r="AD75" s="973"/>
      <c r="AE75" s="974"/>
      <c r="AF75" s="975">
        <v>39</v>
      </c>
      <c r="AG75" s="973"/>
      <c r="AH75" s="973"/>
      <c r="AI75" s="973"/>
      <c r="AJ75" s="974"/>
      <c r="AK75" s="975" t="s">
        <v>557</v>
      </c>
      <c r="AL75" s="973"/>
      <c r="AM75" s="973"/>
      <c r="AN75" s="973"/>
      <c r="AO75" s="974"/>
      <c r="AP75" s="975">
        <v>160</v>
      </c>
      <c r="AQ75" s="973"/>
      <c r="AR75" s="973"/>
      <c r="AS75" s="973"/>
      <c r="AT75" s="974"/>
      <c r="AU75" s="975">
        <v>22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548</v>
      </c>
      <c r="C76" s="969"/>
      <c r="D76" s="969"/>
      <c r="E76" s="969"/>
      <c r="F76" s="969"/>
      <c r="G76" s="969"/>
      <c r="H76" s="969"/>
      <c r="I76" s="969"/>
      <c r="J76" s="969"/>
      <c r="K76" s="969"/>
      <c r="L76" s="969"/>
      <c r="M76" s="969"/>
      <c r="N76" s="969"/>
      <c r="O76" s="969"/>
      <c r="P76" s="970"/>
      <c r="Q76" s="972">
        <v>202</v>
      </c>
      <c r="R76" s="973"/>
      <c r="S76" s="973"/>
      <c r="T76" s="973"/>
      <c r="U76" s="974"/>
      <c r="V76" s="975">
        <v>193</v>
      </c>
      <c r="W76" s="973"/>
      <c r="X76" s="973"/>
      <c r="Y76" s="973"/>
      <c r="Z76" s="974"/>
      <c r="AA76" s="975">
        <v>9</v>
      </c>
      <c r="AB76" s="973"/>
      <c r="AC76" s="973"/>
      <c r="AD76" s="973"/>
      <c r="AE76" s="974"/>
      <c r="AF76" s="975">
        <v>9</v>
      </c>
      <c r="AG76" s="973"/>
      <c r="AH76" s="973"/>
      <c r="AI76" s="973"/>
      <c r="AJ76" s="974"/>
      <c r="AK76" s="975" t="s">
        <v>495</v>
      </c>
      <c r="AL76" s="973"/>
      <c r="AM76" s="973"/>
      <c r="AN76" s="973"/>
      <c r="AO76" s="974"/>
      <c r="AP76" s="975" t="s">
        <v>495</v>
      </c>
      <c r="AQ76" s="973"/>
      <c r="AR76" s="973"/>
      <c r="AS76" s="973"/>
      <c r="AT76" s="974"/>
      <c r="AU76" s="975" t="s">
        <v>495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549</v>
      </c>
      <c r="C77" s="969"/>
      <c r="D77" s="969"/>
      <c r="E77" s="969"/>
      <c r="F77" s="969"/>
      <c r="G77" s="969"/>
      <c r="H77" s="969"/>
      <c r="I77" s="969"/>
      <c r="J77" s="969"/>
      <c r="K77" s="969"/>
      <c r="L77" s="969"/>
      <c r="M77" s="969"/>
      <c r="N77" s="969"/>
      <c r="O77" s="969"/>
      <c r="P77" s="970"/>
      <c r="Q77" s="972">
        <v>112</v>
      </c>
      <c r="R77" s="973"/>
      <c r="S77" s="973"/>
      <c r="T77" s="973"/>
      <c r="U77" s="974"/>
      <c r="V77" s="975">
        <v>101</v>
      </c>
      <c r="W77" s="973"/>
      <c r="X77" s="973"/>
      <c r="Y77" s="973"/>
      <c r="Z77" s="974"/>
      <c r="AA77" s="975">
        <v>12</v>
      </c>
      <c r="AB77" s="973"/>
      <c r="AC77" s="973"/>
      <c r="AD77" s="973"/>
      <c r="AE77" s="974"/>
      <c r="AF77" s="975">
        <v>12</v>
      </c>
      <c r="AG77" s="973"/>
      <c r="AH77" s="973"/>
      <c r="AI77" s="973"/>
      <c r="AJ77" s="974"/>
      <c r="AK77" s="975">
        <v>12</v>
      </c>
      <c r="AL77" s="973"/>
      <c r="AM77" s="973"/>
      <c r="AN77" s="973"/>
      <c r="AO77" s="974"/>
      <c r="AP77" s="975" t="s">
        <v>495</v>
      </c>
      <c r="AQ77" s="973"/>
      <c r="AR77" s="973"/>
      <c r="AS77" s="973"/>
      <c r="AT77" s="974"/>
      <c r="AU77" s="975" t="s">
        <v>495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550</v>
      </c>
      <c r="C78" s="969"/>
      <c r="D78" s="969"/>
      <c r="E78" s="969"/>
      <c r="F78" s="969"/>
      <c r="G78" s="969"/>
      <c r="H78" s="969"/>
      <c r="I78" s="969"/>
      <c r="J78" s="969"/>
      <c r="K78" s="969"/>
      <c r="L78" s="969"/>
      <c r="M78" s="969"/>
      <c r="N78" s="969"/>
      <c r="O78" s="969"/>
      <c r="P78" s="970"/>
      <c r="Q78" s="971">
        <v>13233</v>
      </c>
      <c r="R78" s="965"/>
      <c r="S78" s="965"/>
      <c r="T78" s="965"/>
      <c r="U78" s="965"/>
      <c r="V78" s="965">
        <v>15231</v>
      </c>
      <c r="W78" s="965"/>
      <c r="X78" s="965"/>
      <c r="Y78" s="965"/>
      <c r="Z78" s="965"/>
      <c r="AA78" s="965">
        <v>-1998</v>
      </c>
      <c r="AB78" s="965"/>
      <c r="AC78" s="965"/>
      <c r="AD78" s="965"/>
      <c r="AE78" s="965"/>
      <c r="AF78" s="965">
        <v>1151</v>
      </c>
      <c r="AG78" s="965"/>
      <c r="AH78" s="965"/>
      <c r="AI78" s="965"/>
      <c r="AJ78" s="965"/>
      <c r="AK78" s="965">
        <v>2019</v>
      </c>
      <c r="AL78" s="965"/>
      <c r="AM78" s="965"/>
      <c r="AN78" s="965"/>
      <c r="AO78" s="965"/>
      <c r="AP78" s="965">
        <v>6037</v>
      </c>
      <c r="AQ78" s="965"/>
      <c r="AR78" s="965"/>
      <c r="AS78" s="965"/>
      <c r="AT78" s="965"/>
      <c r="AU78" s="965">
        <v>2200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551</v>
      </c>
      <c r="C79" s="969"/>
      <c r="D79" s="969"/>
      <c r="E79" s="969"/>
      <c r="F79" s="969"/>
      <c r="G79" s="969"/>
      <c r="H79" s="969"/>
      <c r="I79" s="969"/>
      <c r="J79" s="969"/>
      <c r="K79" s="969"/>
      <c r="L79" s="969"/>
      <c r="M79" s="969"/>
      <c r="N79" s="969"/>
      <c r="O79" s="969"/>
      <c r="P79" s="970"/>
      <c r="Q79" s="971">
        <v>483</v>
      </c>
      <c r="R79" s="965"/>
      <c r="S79" s="965"/>
      <c r="T79" s="965"/>
      <c r="U79" s="965"/>
      <c r="V79" s="965">
        <v>453</v>
      </c>
      <c r="W79" s="965"/>
      <c r="X79" s="965"/>
      <c r="Y79" s="965"/>
      <c r="Z79" s="965"/>
      <c r="AA79" s="965">
        <v>30</v>
      </c>
      <c r="AB79" s="965"/>
      <c r="AC79" s="965"/>
      <c r="AD79" s="965"/>
      <c r="AE79" s="965"/>
      <c r="AF79" s="965">
        <v>30</v>
      </c>
      <c r="AG79" s="965"/>
      <c r="AH79" s="965"/>
      <c r="AI79" s="965"/>
      <c r="AJ79" s="965"/>
      <c r="AK79" s="965">
        <v>11</v>
      </c>
      <c r="AL79" s="965"/>
      <c r="AM79" s="965"/>
      <c r="AN79" s="965"/>
      <c r="AO79" s="965"/>
      <c r="AP79" s="965" t="s">
        <v>495</v>
      </c>
      <c r="AQ79" s="965"/>
      <c r="AR79" s="965"/>
      <c r="AS79" s="965"/>
      <c r="AT79" s="965"/>
      <c r="AU79" s="965" t="s">
        <v>495</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552</v>
      </c>
      <c r="C80" s="969"/>
      <c r="D80" s="969"/>
      <c r="E80" s="969"/>
      <c r="F80" s="969"/>
      <c r="G80" s="969"/>
      <c r="H80" s="969"/>
      <c r="I80" s="969"/>
      <c r="J80" s="969"/>
      <c r="K80" s="969"/>
      <c r="L80" s="969"/>
      <c r="M80" s="969"/>
      <c r="N80" s="969"/>
      <c r="O80" s="969"/>
      <c r="P80" s="970"/>
      <c r="Q80" s="971">
        <v>154969</v>
      </c>
      <c r="R80" s="965"/>
      <c r="S80" s="965"/>
      <c r="T80" s="965"/>
      <c r="U80" s="965"/>
      <c r="V80" s="965">
        <v>149805</v>
      </c>
      <c r="W80" s="965"/>
      <c r="X80" s="965"/>
      <c r="Y80" s="965"/>
      <c r="Z80" s="965"/>
      <c r="AA80" s="965">
        <v>5164</v>
      </c>
      <c r="AB80" s="965"/>
      <c r="AC80" s="965"/>
      <c r="AD80" s="965"/>
      <c r="AE80" s="965"/>
      <c r="AF80" s="965">
        <v>5163</v>
      </c>
      <c r="AG80" s="965"/>
      <c r="AH80" s="965"/>
      <c r="AI80" s="965"/>
      <c r="AJ80" s="965"/>
      <c r="AK80" s="965">
        <v>2726</v>
      </c>
      <c r="AL80" s="965"/>
      <c r="AM80" s="965"/>
      <c r="AN80" s="965"/>
      <c r="AO80" s="965"/>
      <c r="AP80" s="965" t="s">
        <v>495</v>
      </c>
      <c r="AQ80" s="965"/>
      <c r="AR80" s="965"/>
      <c r="AS80" s="965"/>
      <c r="AT80" s="965"/>
      <c r="AU80" s="965" t="s">
        <v>495</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371</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10066</v>
      </c>
      <c r="AG88" s="953"/>
      <c r="AH88" s="953"/>
      <c r="AI88" s="953"/>
      <c r="AJ88" s="953"/>
      <c r="AK88" s="957"/>
      <c r="AL88" s="957"/>
      <c r="AM88" s="957"/>
      <c r="AN88" s="957"/>
      <c r="AO88" s="957"/>
      <c r="AP88" s="953">
        <v>15754</v>
      </c>
      <c r="AQ88" s="953"/>
      <c r="AR88" s="953"/>
      <c r="AS88" s="953"/>
      <c r="AT88" s="953"/>
      <c r="AU88" s="953">
        <v>2356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56</v>
      </c>
      <c r="CS102" s="945"/>
      <c r="CT102" s="945"/>
      <c r="CU102" s="945"/>
      <c r="CV102" s="946"/>
      <c r="CW102" s="944">
        <v>3</v>
      </c>
      <c r="CX102" s="945"/>
      <c r="CY102" s="945"/>
      <c r="CZ102" s="945"/>
      <c r="DA102" s="946"/>
      <c r="DB102" s="944" t="s">
        <v>495</v>
      </c>
      <c r="DC102" s="945"/>
      <c r="DD102" s="945"/>
      <c r="DE102" s="945"/>
      <c r="DF102" s="946"/>
      <c r="DG102" s="944" t="s">
        <v>495</v>
      </c>
      <c r="DH102" s="945"/>
      <c r="DI102" s="945"/>
      <c r="DJ102" s="945"/>
      <c r="DK102" s="946"/>
      <c r="DL102" s="944" t="s">
        <v>495</v>
      </c>
      <c r="DM102" s="945"/>
      <c r="DN102" s="945"/>
      <c r="DO102" s="945"/>
      <c r="DP102" s="946"/>
      <c r="DQ102" s="944" t="s">
        <v>495</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288</v>
      </c>
      <c r="AG109" s="886"/>
      <c r="AH109" s="886"/>
      <c r="AI109" s="886"/>
      <c r="AJ109" s="887"/>
      <c r="AK109" s="888" t="s">
        <v>287</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288</v>
      </c>
      <c r="BW109" s="886"/>
      <c r="BX109" s="886"/>
      <c r="BY109" s="886"/>
      <c r="BZ109" s="887"/>
      <c r="CA109" s="888" t="s">
        <v>287</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288</v>
      </c>
      <c r="DM109" s="886"/>
      <c r="DN109" s="886"/>
      <c r="DO109" s="886"/>
      <c r="DP109" s="887"/>
      <c r="DQ109" s="888" t="s">
        <v>287</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4778141</v>
      </c>
      <c r="AB110" s="871"/>
      <c r="AC110" s="871"/>
      <c r="AD110" s="871"/>
      <c r="AE110" s="872"/>
      <c r="AF110" s="873">
        <v>4813491</v>
      </c>
      <c r="AG110" s="871"/>
      <c r="AH110" s="871"/>
      <c r="AI110" s="871"/>
      <c r="AJ110" s="872"/>
      <c r="AK110" s="873">
        <v>4636153</v>
      </c>
      <c r="AL110" s="871"/>
      <c r="AM110" s="871"/>
      <c r="AN110" s="871"/>
      <c r="AO110" s="872"/>
      <c r="AP110" s="874">
        <v>32.200000000000003</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43233451</v>
      </c>
      <c r="BR110" s="798"/>
      <c r="BS110" s="798"/>
      <c r="BT110" s="798"/>
      <c r="BU110" s="798"/>
      <c r="BV110" s="798">
        <v>45364267</v>
      </c>
      <c r="BW110" s="798"/>
      <c r="BX110" s="798"/>
      <c r="BY110" s="798"/>
      <c r="BZ110" s="798"/>
      <c r="CA110" s="798">
        <v>51005099</v>
      </c>
      <c r="CB110" s="798"/>
      <c r="CC110" s="798"/>
      <c r="CD110" s="798"/>
      <c r="CE110" s="798"/>
      <c r="CF110" s="859">
        <v>354.5</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284580</v>
      </c>
      <c r="BR111" s="769"/>
      <c r="BS111" s="769"/>
      <c r="BT111" s="769"/>
      <c r="BU111" s="769"/>
      <c r="BV111" s="769">
        <v>229407</v>
      </c>
      <c r="BW111" s="769"/>
      <c r="BX111" s="769"/>
      <c r="BY111" s="769"/>
      <c r="BZ111" s="769"/>
      <c r="CA111" s="769">
        <v>171008</v>
      </c>
      <c r="CB111" s="769"/>
      <c r="CC111" s="769"/>
      <c r="CD111" s="769"/>
      <c r="CE111" s="769"/>
      <c r="CF111" s="846">
        <v>1.2</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6827531</v>
      </c>
      <c r="BR112" s="769"/>
      <c r="BS112" s="769"/>
      <c r="BT112" s="769"/>
      <c r="BU112" s="769"/>
      <c r="BV112" s="769">
        <v>6033955</v>
      </c>
      <c r="BW112" s="769"/>
      <c r="BX112" s="769"/>
      <c r="BY112" s="769"/>
      <c r="BZ112" s="769"/>
      <c r="CA112" s="769">
        <v>5813843</v>
      </c>
      <c r="CB112" s="769"/>
      <c r="CC112" s="769"/>
      <c r="CD112" s="769"/>
      <c r="CE112" s="769"/>
      <c r="CF112" s="846">
        <v>40.4</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36707</v>
      </c>
      <c r="DH112" s="769"/>
      <c r="DI112" s="769"/>
      <c r="DJ112" s="769"/>
      <c r="DK112" s="769"/>
      <c r="DL112" s="769">
        <v>28469</v>
      </c>
      <c r="DM112" s="769"/>
      <c r="DN112" s="769"/>
      <c r="DO112" s="769"/>
      <c r="DP112" s="769"/>
      <c r="DQ112" s="769">
        <v>16878</v>
      </c>
      <c r="DR112" s="769"/>
      <c r="DS112" s="769"/>
      <c r="DT112" s="769"/>
      <c r="DU112" s="769"/>
      <c r="DV112" s="821">
        <v>0.1</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677750</v>
      </c>
      <c r="AB113" s="907"/>
      <c r="AC113" s="907"/>
      <c r="AD113" s="907"/>
      <c r="AE113" s="908"/>
      <c r="AF113" s="909">
        <v>439035</v>
      </c>
      <c r="AG113" s="907"/>
      <c r="AH113" s="907"/>
      <c r="AI113" s="907"/>
      <c r="AJ113" s="908"/>
      <c r="AK113" s="909">
        <v>430182</v>
      </c>
      <c r="AL113" s="907"/>
      <c r="AM113" s="907"/>
      <c r="AN113" s="907"/>
      <c r="AO113" s="908"/>
      <c r="AP113" s="910">
        <v>3</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435371</v>
      </c>
      <c r="BR113" s="769"/>
      <c r="BS113" s="769"/>
      <c r="BT113" s="769"/>
      <c r="BU113" s="769"/>
      <c r="BV113" s="769">
        <v>976192</v>
      </c>
      <c r="BW113" s="769"/>
      <c r="BX113" s="769"/>
      <c r="BY113" s="769"/>
      <c r="BZ113" s="769"/>
      <c r="CA113" s="769">
        <v>2356967</v>
      </c>
      <c r="CB113" s="769"/>
      <c r="CC113" s="769"/>
      <c r="CD113" s="769"/>
      <c r="CE113" s="769"/>
      <c r="CF113" s="846">
        <v>16.399999999999999</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230576</v>
      </c>
      <c r="DH113" s="782"/>
      <c r="DI113" s="782"/>
      <c r="DJ113" s="782"/>
      <c r="DK113" s="783"/>
      <c r="DL113" s="784">
        <v>192154</v>
      </c>
      <c r="DM113" s="782"/>
      <c r="DN113" s="782"/>
      <c r="DO113" s="782"/>
      <c r="DP113" s="783"/>
      <c r="DQ113" s="784">
        <v>153728</v>
      </c>
      <c r="DR113" s="782"/>
      <c r="DS113" s="782"/>
      <c r="DT113" s="782"/>
      <c r="DU113" s="783"/>
      <c r="DV113" s="752">
        <v>1.1000000000000001</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96192</v>
      </c>
      <c r="AB114" s="782"/>
      <c r="AC114" s="782"/>
      <c r="AD114" s="782"/>
      <c r="AE114" s="783"/>
      <c r="AF114" s="784">
        <v>236315</v>
      </c>
      <c r="AG114" s="782"/>
      <c r="AH114" s="782"/>
      <c r="AI114" s="782"/>
      <c r="AJ114" s="783"/>
      <c r="AK114" s="784">
        <v>197527</v>
      </c>
      <c r="AL114" s="782"/>
      <c r="AM114" s="782"/>
      <c r="AN114" s="782"/>
      <c r="AO114" s="783"/>
      <c r="AP114" s="752">
        <v>1.4</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4038485</v>
      </c>
      <c r="BR114" s="769"/>
      <c r="BS114" s="769"/>
      <c r="BT114" s="769"/>
      <c r="BU114" s="769"/>
      <c r="BV114" s="769">
        <v>3932235</v>
      </c>
      <c r="BW114" s="769"/>
      <c r="BX114" s="769"/>
      <c r="BY114" s="769"/>
      <c r="BZ114" s="769"/>
      <c r="CA114" s="769">
        <v>3584704</v>
      </c>
      <c r="CB114" s="769"/>
      <c r="CC114" s="769"/>
      <c r="CD114" s="769"/>
      <c r="CE114" s="769"/>
      <c r="CF114" s="846">
        <v>24.9</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58918</v>
      </c>
      <c r="AB115" s="907"/>
      <c r="AC115" s="907"/>
      <c r="AD115" s="907"/>
      <c r="AE115" s="908"/>
      <c r="AF115" s="909">
        <v>57329</v>
      </c>
      <c r="AG115" s="907"/>
      <c r="AH115" s="907"/>
      <c r="AI115" s="907"/>
      <c r="AJ115" s="908"/>
      <c r="AK115" s="909">
        <v>58667</v>
      </c>
      <c r="AL115" s="907"/>
      <c r="AM115" s="907"/>
      <c r="AN115" s="907"/>
      <c r="AO115" s="908"/>
      <c r="AP115" s="910">
        <v>0.4</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330814</v>
      </c>
      <c r="BR115" s="769"/>
      <c r="BS115" s="769"/>
      <c r="BT115" s="769"/>
      <c r="BU115" s="769"/>
      <c r="BV115" s="769">
        <v>346144</v>
      </c>
      <c r="BW115" s="769"/>
      <c r="BX115" s="769"/>
      <c r="BY115" s="769"/>
      <c r="BZ115" s="769"/>
      <c r="CA115" s="769" t="s">
        <v>113</v>
      </c>
      <c r="CB115" s="769"/>
      <c r="CC115" s="769"/>
      <c r="CD115" s="769"/>
      <c r="CE115" s="769"/>
      <c r="CF115" s="846" t="s">
        <v>113</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430</v>
      </c>
      <c r="AB116" s="782"/>
      <c r="AC116" s="782"/>
      <c r="AD116" s="782"/>
      <c r="AE116" s="783"/>
      <c r="AF116" s="784">
        <v>1537</v>
      </c>
      <c r="AG116" s="782"/>
      <c r="AH116" s="782"/>
      <c r="AI116" s="782"/>
      <c r="AJ116" s="783"/>
      <c r="AK116" s="784">
        <v>5837</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5611431</v>
      </c>
      <c r="AB117" s="893"/>
      <c r="AC117" s="893"/>
      <c r="AD117" s="893"/>
      <c r="AE117" s="894"/>
      <c r="AF117" s="896">
        <v>5547707</v>
      </c>
      <c r="AG117" s="893"/>
      <c r="AH117" s="893"/>
      <c r="AI117" s="893"/>
      <c r="AJ117" s="894"/>
      <c r="AK117" s="896">
        <v>5328366</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288</v>
      </c>
      <c r="AG118" s="886"/>
      <c r="AH118" s="886"/>
      <c r="AI118" s="886"/>
      <c r="AJ118" s="887"/>
      <c r="AK118" s="888" t="s">
        <v>287</v>
      </c>
      <c r="AL118" s="886"/>
      <c r="AM118" s="886"/>
      <c r="AN118" s="886"/>
      <c r="AO118" s="887"/>
      <c r="AP118" s="889" t="s">
        <v>407</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435</v>
      </c>
      <c r="BP118" s="836"/>
      <c r="BQ118" s="855">
        <v>55150232</v>
      </c>
      <c r="BR118" s="856"/>
      <c r="BS118" s="856"/>
      <c r="BT118" s="856"/>
      <c r="BU118" s="856"/>
      <c r="BV118" s="856">
        <v>56882200</v>
      </c>
      <c r="BW118" s="856"/>
      <c r="BX118" s="856"/>
      <c r="BY118" s="856"/>
      <c r="BZ118" s="856"/>
      <c r="CA118" s="856">
        <v>62931621</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1094541</v>
      </c>
      <c r="BR119" s="798"/>
      <c r="BS119" s="798"/>
      <c r="BT119" s="798"/>
      <c r="BU119" s="798"/>
      <c r="BV119" s="798">
        <v>1226112</v>
      </c>
      <c r="BW119" s="798"/>
      <c r="BX119" s="798"/>
      <c r="BY119" s="798"/>
      <c r="BZ119" s="798"/>
      <c r="CA119" s="798">
        <v>1167830</v>
      </c>
      <c r="CB119" s="798"/>
      <c r="CC119" s="798"/>
      <c r="CD119" s="798"/>
      <c r="CE119" s="798"/>
      <c r="CF119" s="859">
        <v>8.1</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17297</v>
      </c>
      <c r="DH119" s="715"/>
      <c r="DI119" s="715"/>
      <c r="DJ119" s="715"/>
      <c r="DK119" s="716"/>
      <c r="DL119" s="717">
        <v>8784</v>
      </c>
      <c r="DM119" s="715"/>
      <c r="DN119" s="715"/>
      <c r="DO119" s="715"/>
      <c r="DP119" s="716"/>
      <c r="DQ119" s="717">
        <v>402</v>
      </c>
      <c r="DR119" s="715"/>
      <c r="DS119" s="715"/>
      <c r="DT119" s="715"/>
      <c r="DU119" s="716"/>
      <c r="DV119" s="805">
        <v>0</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3319443</v>
      </c>
      <c r="BR120" s="769"/>
      <c r="BS120" s="769"/>
      <c r="BT120" s="769"/>
      <c r="BU120" s="769"/>
      <c r="BV120" s="769">
        <v>3129567</v>
      </c>
      <c r="BW120" s="769"/>
      <c r="BX120" s="769"/>
      <c r="BY120" s="769"/>
      <c r="BZ120" s="769"/>
      <c r="CA120" s="769">
        <v>2871540</v>
      </c>
      <c r="CB120" s="769"/>
      <c r="CC120" s="769"/>
      <c r="CD120" s="769"/>
      <c r="CE120" s="769"/>
      <c r="CF120" s="846">
        <v>20</v>
      </c>
      <c r="CG120" s="847"/>
      <c r="CH120" s="847"/>
      <c r="CI120" s="847"/>
      <c r="CJ120" s="847"/>
      <c r="CK120" s="848" t="s">
        <v>441</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6351715</v>
      </c>
      <c r="DH120" s="798"/>
      <c r="DI120" s="798"/>
      <c r="DJ120" s="798"/>
      <c r="DK120" s="798"/>
      <c r="DL120" s="798">
        <v>5904726</v>
      </c>
      <c r="DM120" s="798"/>
      <c r="DN120" s="798"/>
      <c r="DO120" s="798"/>
      <c r="DP120" s="798"/>
      <c r="DQ120" s="798">
        <v>5678541</v>
      </c>
      <c r="DR120" s="798"/>
      <c r="DS120" s="798"/>
      <c r="DT120" s="798"/>
      <c r="DU120" s="798"/>
      <c r="DV120" s="799">
        <v>39.5</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48335</v>
      </c>
      <c r="AB121" s="782"/>
      <c r="AC121" s="782"/>
      <c r="AD121" s="782"/>
      <c r="AE121" s="783"/>
      <c r="AF121" s="784">
        <v>46661</v>
      </c>
      <c r="AG121" s="782"/>
      <c r="AH121" s="782"/>
      <c r="AI121" s="782"/>
      <c r="AJ121" s="783"/>
      <c r="AK121" s="784">
        <v>48339</v>
      </c>
      <c r="AL121" s="782"/>
      <c r="AM121" s="782"/>
      <c r="AN121" s="782"/>
      <c r="AO121" s="783"/>
      <c r="AP121" s="752">
        <v>0.3</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29627119</v>
      </c>
      <c r="BR121" s="856"/>
      <c r="BS121" s="856"/>
      <c r="BT121" s="856"/>
      <c r="BU121" s="856"/>
      <c r="BV121" s="856">
        <v>31868345</v>
      </c>
      <c r="BW121" s="856"/>
      <c r="BX121" s="856"/>
      <c r="BY121" s="856"/>
      <c r="BZ121" s="856"/>
      <c r="CA121" s="856">
        <v>37024730</v>
      </c>
      <c r="CB121" s="856"/>
      <c r="CC121" s="856"/>
      <c r="CD121" s="856"/>
      <c r="CE121" s="856"/>
      <c r="CF121" s="857">
        <v>257.3</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74323</v>
      </c>
      <c r="DH121" s="769"/>
      <c r="DI121" s="769"/>
      <c r="DJ121" s="769"/>
      <c r="DK121" s="769"/>
      <c r="DL121" s="769">
        <v>85926</v>
      </c>
      <c r="DM121" s="769"/>
      <c r="DN121" s="769"/>
      <c r="DO121" s="769"/>
      <c r="DP121" s="769"/>
      <c r="DQ121" s="769">
        <v>104621</v>
      </c>
      <c r="DR121" s="769"/>
      <c r="DS121" s="769"/>
      <c r="DT121" s="769"/>
      <c r="DU121" s="769"/>
      <c r="DV121" s="821">
        <v>0.7</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444</v>
      </c>
      <c r="BP122" s="836"/>
      <c r="BQ122" s="837">
        <v>34041103</v>
      </c>
      <c r="BR122" s="838"/>
      <c r="BS122" s="838"/>
      <c r="BT122" s="838"/>
      <c r="BU122" s="838"/>
      <c r="BV122" s="838">
        <v>36224024</v>
      </c>
      <c r="BW122" s="838"/>
      <c r="BX122" s="838"/>
      <c r="BY122" s="838"/>
      <c r="BZ122" s="838"/>
      <c r="CA122" s="838">
        <v>41064100</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t="s">
        <v>113</v>
      </c>
      <c r="DH122" s="769"/>
      <c r="DI122" s="769"/>
      <c r="DJ122" s="769"/>
      <c r="DK122" s="769"/>
      <c r="DL122" s="769" t="s">
        <v>113</v>
      </c>
      <c r="DM122" s="769"/>
      <c r="DN122" s="769"/>
      <c r="DO122" s="769"/>
      <c r="DP122" s="769"/>
      <c r="DQ122" s="769" t="s">
        <v>113</v>
      </c>
      <c r="DR122" s="769"/>
      <c r="DS122" s="769"/>
      <c r="DT122" s="769"/>
      <c r="DU122" s="769"/>
      <c r="DV122" s="821" t="s">
        <v>113</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145.4</v>
      </c>
      <c r="BR123" s="830"/>
      <c r="BS123" s="830"/>
      <c r="BT123" s="830"/>
      <c r="BU123" s="830"/>
      <c r="BV123" s="830">
        <v>142.80000000000001</v>
      </c>
      <c r="BW123" s="830"/>
      <c r="BX123" s="830"/>
      <c r="BY123" s="830"/>
      <c r="BZ123" s="830"/>
      <c r="CA123" s="830">
        <v>151.9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337332</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8646</v>
      </c>
      <c r="AB126" s="782"/>
      <c r="AC126" s="782"/>
      <c r="AD126" s="782"/>
      <c r="AE126" s="783"/>
      <c r="AF126" s="784">
        <v>8514</v>
      </c>
      <c r="AG126" s="782"/>
      <c r="AH126" s="782"/>
      <c r="AI126" s="782"/>
      <c r="AJ126" s="783"/>
      <c r="AK126" s="784">
        <v>8381</v>
      </c>
      <c r="AL126" s="782"/>
      <c r="AM126" s="782"/>
      <c r="AN126" s="782"/>
      <c r="AO126" s="783"/>
      <c r="AP126" s="752">
        <v>0.1</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v>330814</v>
      </c>
      <c r="DH126" s="769"/>
      <c r="DI126" s="769"/>
      <c r="DJ126" s="769"/>
      <c r="DK126" s="769"/>
      <c r="DL126" s="769">
        <v>346144</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1937</v>
      </c>
      <c r="AB127" s="782"/>
      <c r="AC127" s="782"/>
      <c r="AD127" s="782"/>
      <c r="AE127" s="783"/>
      <c r="AF127" s="784">
        <v>2154</v>
      </c>
      <c r="AG127" s="782"/>
      <c r="AH127" s="782"/>
      <c r="AI127" s="782"/>
      <c r="AJ127" s="783"/>
      <c r="AK127" s="784">
        <v>1947</v>
      </c>
      <c r="AL127" s="782"/>
      <c r="AM127" s="782"/>
      <c r="AN127" s="782"/>
      <c r="AO127" s="783"/>
      <c r="AP127" s="752">
        <v>0</v>
      </c>
      <c r="AQ127" s="753"/>
      <c r="AR127" s="753"/>
      <c r="AS127" s="753"/>
      <c r="AT127" s="754"/>
      <c r="AU127" s="233"/>
      <c r="AV127" s="233"/>
      <c r="AW127" s="233"/>
      <c r="AX127" s="755" t="s">
        <v>455</v>
      </c>
      <c r="AY127" s="756"/>
      <c r="AZ127" s="756"/>
      <c r="BA127" s="756"/>
      <c r="BB127" s="756"/>
      <c r="BC127" s="756"/>
      <c r="BD127" s="756"/>
      <c r="BE127" s="757"/>
      <c r="BF127" s="758" t="s">
        <v>113</v>
      </c>
      <c r="BG127" s="759"/>
      <c r="BH127" s="759"/>
      <c r="BI127" s="759"/>
      <c r="BJ127" s="759"/>
      <c r="BK127" s="759"/>
      <c r="BL127" s="760"/>
      <c r="BM127" s="758">
        <v>12.63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341514</v>
      </c>
      <c r="AB128" s="722"/>
      <c r="AC128" s="722"/>
      <c r="AD128" s="722"/>
      <c r="AE128" s="723"/>
      <c r="AF128" s="724">
        <v>319836</v>
      </c>
      <c r="AG128" s="722"/>
      <c r="AH128" s="722"/>
      <c r="AI128" s="722"/>
      <c r="AJ128" s="723"/>
      <c r="AK128" s="724">
        <v>320528</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113</v>
      </c>
      <c r="BG128" s="789"/>
      <c r="BH128" s="789"/>
      <c r="BI128" s="789"/>
      <c r="BJ128" s="789"/>
      <c r="BK128" s="789"/>
      <c r="BL128" s="790"/>
      <c r="BM128" s="788">
        <v>17.63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17407147</v>
      </c>
      <c r="AB129" s="782"/>
      <c r="AC129" s="782"/>
      <c r="AD129" s="782"/>
      <c r="AE129" s="783"/>
      <c r="AF129" s="784">
        <v>17370573</v>
      </c>
      <c r="AG129" s="782"/>
      <c r="AH129" s="782"/>
      <c r="AI129" s="782"/>
      <c r="AJ129" s="783"/>
      <c r="AK129" s="784">
        <v>17299441</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15.6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2894195</v>
      </c>
      <c r="AB130" s="782"/>
      <c r="AC130" s="782"/>
      <c r="AD130" s="782"/>
      <c r="AE130" s="783"/>
      <c r="AF130" s="784">
        <v>2906574</v>
      </c>
      <c r="AG130" s="782"/>
      <c r="AH130" s="782"/>
      <c r="AI130" s="782"/>
      <c r="AJ130" s="783"/>
      <c r="AK130" s="784">
        <v>2909997</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151.9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14512952</v>
      </c>
      <c r="AB131" s="715"/>
      <c r="AC131" s="715"/>
      <c r="AD131" s="715"/>
      <c r="AE131" s="716"/>
      <c r="AF131" s="717">
        <v>14463999</v>
      </c>
      <c r="AG131" s="715"/>
      <c r="AH131" s="715"/>
      <c r="AI131" s="715"/>
      <c r="AJ131" s="716"/>
      <c r="AK131" s="717">
        <v>14389444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16.369667589999999</v>
      </c>
      <c r="AB132" s="738"/>
      <c r="AC132" s="738"/>
      <c r="AD132" s="738"/>
      <c r="AE132" s="739"/>
      <c r="AF132" s="740">
        <v>16.048791210000001</v>
      </c>
      <c r="AG132" s="738"/>
      <c r="AH132" s="738"/>
      <c r="AI132" s="738"/>
      <c r="AJ132" s="739"/>
      <c r="AK132" s="740">
        <v>14.57902751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17.7</v>
      </c>
      <c r="AB133" s="747"/>
      <c r="AC133" s="747"/>
      <c r="AD133" s="747"/>
      <c r="AE133" s="748"/>
      <c r="AF133" s="746">
        <v>16.5</v>
      </c>
      <c r="AG133" s="747"/>
      <c r="AH133" s="747"/>
      <c r="AI133" s="747"/>
      <c r="AJ133" s="748"/>
      <c r="AK133" s="746">
        <v>15.6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24" zoomScaleSheetLayoutView="124"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3595570</v>
      </c>
      <c r="L9" s="264">
        <v>60897</v>
      </c>
      <c r="M9" s="265">
        <v>64737</v>
      </c>
      <c r="N9" s="266">
        <v>-5.9</v>
      </c>
    </row>
    <row r="10" spans="1:16" x14ac:dyDescent="0.15">
      <c r="A10" s="248"/>
      <c r="B10" s="244"/>
      <c r="C10" s="244"/>
      <c r="D10" s="244"/>
      <c r="E10" s="244"/>
      <c r="F10" s="244"/>
      <c r="G10" s="1131" t="s">
        <v>477</v>
      </c>
      <c r="H10" s="1132"/>
      <c r="I10" s="1132"/>
      <c r="J10" s="1133"/>
      <c r="K10" s="267">
        <v>199298</v>
      </c>
      <c r="L10" s="268">
        <v>3375</v>
      </c>
      <c r="M10" s="269">
        <v>4418</v>
      </c>
      <c r="N10" s="270">
        <v>-23.6</v>
      </c>
    </row>
    <row r="11" spans="1:16" ht="13.5" customHeight="1" x14ac:dyDescent="0.15">
      <c r="A11" s="248"/>
      <c r="B11" s="244"/>
      <c r="C11" s="244"/>
      <c r="D11" s="244"/>
      <c r="E11" s="244"/>
      <c r="F11" s="244"/>
      <c r="G11" s="1131" t="s">
        <v>478</v>
      </c>
      <c r="H11" s="1132"/>
      <c r="I11" s="1132"/>
      <c r="J11" s="1133"/>
      <c r="K11" s="267">
        <v>1422867</v>
      </c>
      <c r="L11" s="268">
        <v>24099</v>
      </c>
      <c r="M11" s="269">
        <v>5597</v>
      </c>
      <c r="N11" s="270">
        <v>330.6</v>
      </c>
    </row>
    <row r="12" spans="1:16" ht="13.5" customHeight="1" x14ac:dyDescent="0.15">
      <c r="A12" s="248"/>
      <c r="B12" s="244"/>
      <c r="C12" s="244"/>
      <c r="D12" s="244"/>
      <c r="E12" s="244"/>
      <c r="F12" s="244"/>
      <c r="G12" s="1131" t="s">
        <v>479</v>
      </c>
      <c r="H12" s="1132"/>
      <c r="I12" s="1132"/>
      <c r="J12" s="1133"/>
      <c r="K12" s="267">
        <v>490590</v>
      </c>
      <c r="L12" s="268">
        <v>8309</v>
      </c>
      <c r="M12" s="269">
        <v>967</v>
      </c>
      <c r="N12" s="270">
        <v>759.3</v>
      </c>
    </row>
    <row r="13" spans="1:16" ht="13.5" customHeight="1" x14ac:dyDescent="0.15">
      <c r="A13" s="248"/>
      <c r="B13" s="244"/>
      <c r="C13" s="244"/>
      <c r="D13" s="244"/>
      <c r="E13" s="244"/>
      <c r="F13" s="244"/>
      <c r="G13" s="1131" t="s">
        <v>480</v>
      </c>
      <c r="H13" s="1132"/>
      <c r="I13" s="1132"/>
      <c r="J13" s="1133"/>
      <c r="K13" s="267">
        <v>2174</v>
      </c>
      <c r="L13" s="268">
        <v>37</v>
      </c>
      <c r="M13" s="269">
        <v>2</v>
      </c>
      <c r="N13" s="270">
        <v>1750</v>
      </c>
    </row>
    <row r="14" spans="1:16" ht="13.5" customHeight="1" x14ac:dyDescent="0.15">
      <c r="A14" s="248"/>
      <c r="B14" s="244"/>
      <c r="C14" s="244"/>
      <c r="D14" s="244"/>
      <c r="E14" s="244"/>
      <c r="F14" s="244"/>
      <c r="G14" s="1131" t="s">
        <v>481</v>
      </c>
      <c r="H14" s="1132"/>
      <c r="I14" s="1132"/>
      <c r="J14" s="1133"/>
      <c r="K14" s="267">
        <v>348682</v>
      </c>
      <c r="L14" s="268">
        <v>5906</v>
      </c>
      <c r="M14" s="269">
        <v>2800</v>
      </c>
      <c r="N14" s="270">
        <v>110.9</v>
      </c>
    </row>
    <row r="15" spans="1:16" ht="13.5" customHeight="1" x14ac:dyDescent="0.15">
      <c r="A15" s="248"/>
      <c r="B15" s="244"/>
      <c r="C15" s="244"/>
      <c r="D15" s="244"/>
      <c r="E15" s="244"/>
      <c r="F15" s="244"/>
      <c r="G15" s="1131" t="s">
        <v>482</v>
      </c>
      <c r="H15" s="1132"/>
      <c r="I15" s="1132"/>
      <c r="J15" s="1133"/>
      <c r="K15" s="267">
        <v>83176</v>
      </c>
      <c r="L15" s="268">
        <v>1409</v>
      </c>
      <c r="M15" s="269">
        <v>1482</v>
      </c>
      <c r="N15" s="270">
        <v>-4.9000000000000004</v>
      </c>
    </row>
    <row r="16" spans="1:16" x14ac:dyDescent="0.15">
      <c r="A16" s="248"/>
      <c r="B16" s="244"/>
      <c r="C16" s="244"/>
      <c r="D16" s="244"/>
      <c r="E16" s="244"/>
      <c r="F16" s="244"/>
      <c r="G16" s="1134" t="s">
        <v>483</v>
      </c>
      <c r="H16" s="1135"/>
      <c r="I16" s="1135"/>
      <c r="J16" s="1136"/>
      <c r="K16" s="268">
        <v>-507226</v>
      </c>
      <c r="L16" s="268">
        <v>-8591</v>
      </c>
      <c r="M16" s="269">
        <v>-7690</v>
      </c>
      <c r="N16" s="270">
        <v>11.7</v>
      </c>
    </row>
    <row r="17" spans="1:16" x14ac:dyDescent="0.15">
      <c r="A17" s="248"/>
      <c r="B17" s="244"/>
      <c r="C17" s="244"/>
      <c r="D17" s="244"/>
      <c r="E17" s="244"/>
      <c r="F17" s="244"/>
      <c r="G17" s="1134" t="s">
        <v>172</v>
      </c>
      <c r="H17" s="1135"/>
      <c r="I17" s="1135"/>
      <c r="J17" s="1136"/>
      <c r="K17" s="268">
        <v>5635131</v>
      </c>
      <c r="L17" s="268">
        <v>95441</v>
      </c>
      <c r="M17" s="269">
        <v>72313</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6.98</v>
      </c>
      <c r="L21" s="281">
        <v>7.17</v>
      </c>
      <c r="M21" s="282">
        <v>-0.19</v>
      </c>
      <c r="N21" s="249"/>
      <c r="O21" s="283"/>
      <c r="P21" s="279"/>
    </row>
    <row r="22" spans="1:16" s="284" customFormat="1" x14ac:dyDescent="0.15">
      <c r="A22" s="279"/>
      <c r="B22" s="249"/>
      <c r="C22" s="249"/>
      <c r="D22" s="249"/>
      <c r="E22" s="249"/>
      <c r="F22" s="249"/>
      <c r="G22" s="1128" t="s">
        <v>489</v>
      </c>
      <c r="H22" s="1129"/>
      <c r="I22" s="1129"/>
      <c r="J22" s="1130"/>
      <c r="K22" s="285">
        <v>96.9</v>
      </c>
      <c r="L22" s="286">
        <v>98.1</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493</v>
      </c>
      <c r="H32" s="1120"/>
      <c r="I32" s="1120"/>
      <c r="J32" s="1121"/>
      <c r="K32" s="294">
        <v>4636153</v>
      </c>
      <c r="L32" s="294">
        <v>78522</v>
      </c>
      <c r="M32" s="295">
        <v>43357</v>
      </c>
      <c r="N32" s="296">
        <v>81.099999999999994</v>
      </c>
    </row>
    <row r="33" spans="1:16" ht="13.5" customHeight="1" x14ac:dyDescent="0.15">
      <c r="A33" s="248"/>
      <c r="B33" s="244"/>
      <c r="C33" s="244"/>
      <c r="D33" s="244"/>
      <c r="E33" s="244"/>
      <c r="F33" s="244"/>
      <c r="G33" s="1119" t="s">
        <v>494</v>
      </c>
      <c r="H33" s="1120"/>
      <c r="I33" s="1120"/>
      <c r="J33" s="1121"/>
      <c r="K33" s="294" t="s">
        <v>495</v>
      </c>
      <c r="L33" s="294" t="s">
        <v>495</v>
      </c>
      <c r="M33" s="295">
        <v>5</v>
      </c>
      <c r="N33" s="296" t="s">
        <v>495</v>
      </c>
    </row>
    <row r="34" spans="1:16" ht="27" customHeight="1" x14ac:dyDescent="0.15">
      <c r="A34" s="248"/>
      <c r="B34" s="244"/>
      <c r="C34" s="244"/>
      <c r="D34" s="244"/>
      <c r="E34" s="244"/>
      <c r="F34" s="244"/>
      <c r="G34" s="1119" t="s">
        <v>496</v>
      </c>
      <c r="H34" s="1120"/>
      <c r="I34" s="1120"/>
      <c r="J34" s="1121"/>
      <c r="K34" s="294" t="s">
        <v>495</v>
      </c>
      <c r="L34" s="294" t="s">
        <v>495</v>
      </c>
      <c r="M34" s="295">
        <v>40</v>
      </c>
      <c r="N34" s="296" t="s">
        <v>495</v>
      </c>
    </row>
    <row r="35" spans="1:16" ht="27" customHeight="1" x14ac:dyDescent="0.15">
      <c r="A35" s="248"/>
      <c r="B35" s="244"/>
      <c r="C35" s="244"/>
      <c r="D35" s="244"/>
      <c r="E35" s="244"/>
      <c r="F35" s="244"/>
      <c r="G35" s="1119" t="s">
        <v>497</v>
      </c>
      <c r="H35" s="1120"/>
      <c r="I35" s="1120"/>
      <c r="J35" s="1121"/>
      <c r="K35" s="294">
        <v>430182</v>
      </c>
      <c r="L35" s="294">
        <v>7286</v>
      </c>
      <c r="M35" s="295">
        <v>11850</v>
      </c>
      <c r="N35" s="296">
        <v>-38.5</v>
      </c>
    </row>
    <row r="36" spans="1:16" ht="27" customHeight="1" x14ac:dyDescent="0.15">
      <c r="A36" s="248"/>
      <c r="B36" s="244"/>
      <c r="C36" s="244"/>
      <c r="D36" s="244"/>
      <c r="E36" s="244"/>
      <c r="F36" s="244"/>
      <c r="G36" s="1119" t="s">
        <v>498</v>
      </c>
      <c r="H36" s="1120"/>
      <c r="I36" s="1120"/>
      <c r="J36" s="1121"/>
      <c r="K36" s="294">
        <v>197527</v>
      </c>
      <c r="L36" s="294">
        <v>3345</v>
      </c>
      <c r="M36" s="295">
        <v>2171</v>
      </c>
      <c r="N36" s="296">
        <v>54.1</v>
      </c>
    </row>
    <row r="37" spans="1:16" ht="13.5" customHeight="1" x14ac:dyDescent="0.15">
      <c r="A37" s="248"/>
      <c r="B37" s="244"/>
      <c r="C37" s="244"/>
      <c r="D37" s="244"/>
      <c r="E37" s="244"/>
      <c r="F37" s="244"/>
      <c r="G37" s="1119" t="s">
        <v>499</v>
      </c>
      <c r="H37" s="1120"/>
      <c r="I37" s="1120"/>
      <c r="J37" s="1121"/>
      <c r="K37" s="294">
        <v>58667</v>
      </c>
      <c r="L37" s="294">
        <v>994</v>
      </c>
      <c r="M37" s="295">
        <v>1425</v>
      </c>
      <c r="N37" s="296">
        <v>-30.2</v>
      </c>
    </row>
    <row r="38" spans="1:16" ht="27" customHeight="1" x14ac:dyDescent="0.15">
      <c r="A38" s="248"/>
      <c r="B38" s="244"/>
      <c r="C38" s="244"/>
      <c r="D38" s="244"/>
      <c r="E38" s="244"/>
      <c r="F38" s="244"/>
      <c r="G38" s="1122" t="s">
        <v>500</v>
      </c>
      <c r="H38" s="1123"/>
      <c r="I38" s="1123"/>
      <c r="J38" s="1124"/>
      <c r="K38" s="297">
        <v>5837</v>
      </c>
      <c r="L38" s="297">
        <v>99</v>
      </c>
      <c r="M38" s="298">
        <v>6</v>
      </c>
      <c r="N38" s="299">
        <v>1550</v>
      </c>
      <c r="O38" s="293"/>
    </row>
    <row r="39" spans="1:16" x14ac:dyDescent="0.15">
      <c r="A39" s="248"/>
      <c r="B39" s="244"/>
      <c r="C39" s="244"/>
      <c r="D39" s="244"/>
      <c r="E39" s="244"/>
      <c r="F39" s="244"/>
      <c r="G39" s="1122" t="s">
        <v>501</v>
      </c>
      <c r="H39" s="1123"/>
      <c r="I39" s="1123"/>
      <c r="J39" s="1124"/>
      <c r="K39" s="300">
        <v>-320528</v>
      </c>
      <c r="L39" s="300">
        <v>-5429</v>
      </c>
      <c r="M39" s="301">
        <v>-5332</v>
      </c>
      <c r="N39" s="302">
        <v>1.8</v>
      </c>
      <c r="O39" s="293"/>
    </row>
    <row r="40" spans="1:16" ht="27" customHeight="1" x14ac:dyDescent="0.15">
      <c r="A40" s="248"/>
      <c r="B40" s="244"/>
      <c r="C40" s="244"/>
      <c r="D40" s="244"/>
      <c r="E40" s="244"/>
      <c r="F40" s="244"/>
      <c r="G40" s="1119" t="s">
        <v>502</v>
      </c>
      <c r="H40" s="1120"/>
      <c r="I40" s="1120"/>
      <c r="J40" s="1121"/>
      <c r="K40" s="300">
        <v>-2909997</v>
      </c>
      <c r="L40" s="300">
        <v>-49286</v>
      </c>
      <c r="M40" s="301">
        <v>-35626</v>
      </c>
      <c r="N40" s="302">
        <v>38.299999999999997</v>
      </c>
      <c r="O40" s="293"/>
    </row>
    <row r="41" spans="1:16" x14ac:dyDescent="0.15">
      <c r="A41" s="248"/>
      <c r="B41" s="244"/>
      <c r="C41" s="244"/>
      <c r="D41" s="244"/>
      <c r="E41" s="244"/>
      <c r="F41" s="244"/>
      <c r="G41" s="1125" t="s">
        <v>282</v>
      </c>
      <c r="H41" s="1126"/>
      <c r="I41" s="1126"/>
      <c r="J41" s="1127"/>
      <c r="K41" s="294">
        <v>2097841</v>
      </c>
      <c r="L41" s="300">
        <v>35531</v>
      </c>
      <c r="M41" s="301">
        <v>17897</v>
      </c>
      <c r="N41" s="302">
        <v>98.5</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4299291</v>
      </c>
      <c r="J51" s="320">
        <v>70410</v>
      </c>
      <c r="K51" s="321">
        <v>56.5</v>
      </c>
      <c r="L51" s="322">
        <v>58009</v>
      </c>
      <c r="M51" s="323">
        <v>16.5</v>
      </c>
      <c r="N51" s="324">
        <v>40</v>
      </c>
    </row>
    <row r="52" spans="1:14" x14ac:dyDescent="0.15">
      <c r="A52" s="248"/>
      <c r="B52" s="244"/>
      <c r="C52" s="244"/>
      <c r="D52" s="244"/>
      <c r="E52" s="244"/>
      <c r="F52" s="244"/>
      <c r="G52" s="325"/>
      <c r="H52" s="326" t="s">
        <v>513</v>
      </c>
      <c r="I52" s="327">
        <v>1728408</v>
      </c>
      <c r="J52" s="328">
        <v>28306</v>
      </c>
      <c r="K52" s="329">
        <v>88.4</v>
      </c>
      <c r="L52" s="330">
        <v>32190</v>
      </c>
      <c r="M52" s="331">
        <v>20.399999999999999</v>
      </c>
      <c r="N52" s="332">
        <v>68</v>
      </c>
    </row>
    <row r="53" spans="1:14" x14ac:dyDescent="0.15">
      <c r="A53" s="248"/>
      <c r="B53" s="244"/>
      <c r="C53" s="244"/>
      <c r="D53" s="244"/>
      <c r="E53" s="244"/>
      <c r="F53" s="244"/>
      <c r="G53" s="310" t="s">
        <v>514</v>
      </c>
      <c r="H53" s="311"/>
      <c r="I53" s="319">
        <v>3869578</v>
      </c>
      <c r="J53" s="320">
        <v>63888</v>
      </c>
      <c r="K53" s="321">
        <v>-9.3000000000000007</v>
      </c>
      <c r="L53" s="322">
        <v>61882</v>
      </c>
      <c r="M53" s="323">
        <v>6.7</v>
      </c>
      <c r="N53" s="324">
        <v>-16</v>
      </c>
    </row>
    <row r="54" spans="1:14" x14ac:dyDescent="0.15">
      <c r="A54" s="248"/>
      <c r="B54" s="244"/>
      <c r="C54" s="244"/>
      <c r="D54" s="244"/>
      <c r="E54" s="244"/>
      <c r="F54" s="244"/>
      <c r="G54" s="325"/>
      <c r="H54" s="326" t="s">
        <v>513</v>
      </c>
      <c r="I54" s="327">
        <v>1612708</v>
      </c>
      <c r="J54" s="328">
        <v>26626</v>
      </c>
      <c r="K54" s="329">
        <v>-5.9</v>
      </c>
      <c r="L54" s="330">
        <v>32175</v>
      </c>
      <c r="M54" s="331">
        <v>0</v>
      </c>
      <c r="N54" s="332">
        <v>-5.9</v>
      </c>
    </row>
    <row r="55" spans="1:14" x14ac:dyDescent="0.15">
      <c r="A55" s="248"/>
      <c r="B55" s="244"/>
      <c r="C55" s="244"/>
      <c r="D55" s="244"/>
      <c r="E55" s="244"/>
      <c r="F55" s="244"/>
      <c r="G55" s="310" t="s">
        <v>515</v>
      </c>
      <c r="H55" s="311"/>
      <c r="I55" s="319">
        <v>2284974</v>
      </c>
      <c r="J55" s="320">
        <v>38110</v>
      </c>
      <c r="K55" s="321">
        <v>-40.299999999999997</v>
      </c>
      <c r="L55" s="322">
        <v>47569</v>
      </c>
      <c r="M55" s="323">
        <v>-23.1</v>
      </c>
      <c r="N55" s="324">
        <v>-17.2</v>
      </c>
    </row>
    <row r="56" spans="1:14" x14ac:dyDescent="0.15">
      <c r="A56" s="248"/>
      <c r="B56" s="244"/>
      <c r="C56" s="244"/>
      <c r="D56" s="244"/>
      <c r="E56" s="244"/>
      <c r="F56" s="244"/>
      <c r="G56" s="325"/>
      <c r="H56" s="326" t="s">
        <v>513</v>
      </c>
      <c r="I56" s="327">
        <v>1311783</v>
      </c>
      <c r="J56" s="328">
        <v>21878</v>
      </c>
      <c r="K56" s="329">
        <v>-17.8</v>
      </c>
      <c r="L56" s="330">
        <v>26255</v>
      </c>
      <c r="M56" s="331">
        <v>-18.399999999999999</v>
      </c>
      <c r="N56" s="332">
        <v>0.6</v>
      </c>
    </row>
    <row r="57" spans="1:14" x14ac:dyDescent="0.15">
      <c r="A57" s="248"/>
      <c r="B57" s="244"/>
      <c r="C57" s="244"/>
      <c r="D57" s="244"/>
      <c r="E57" s="244"/>
      <c r="F57" s="244"/>
      <c r="G57" s="310" t="s">
        <v>516</v>
      </c>
      <c r="H57" s="311"/>
      <c r="I57" s="319">
        <v>3522714</v>
      </c>
      <c r="J57" s="320">
        <v>59452</v>
      </c>
      <c r="K57" s="321">
        <v>56</v>
      </c>
      <c r="L57" s="322">
        <v>50880</v>
      </c>
      <c r="M57" s="323">
        <v>7</v>
      </c>
      <c r="N57" s="324">
        <v>49</v>
      </c>
    </row>
    <row r="58" spans="1:14" x14ac:dyDescent="0.15">
      <c r="A58" s="248"/>
      <c r="B58" s="244"/>
      <c r="C58" s="244"/>
      <c r="D58" s="244"/>
      <c r="E58" s="244"/>
      <c r="F58" s="244"/>
      <c r="G58" s="325"/>
      <c r="H58" s="326" t="s">
        <v>513</v>
      </c>
      <c r="I58" s="327">
        <v>885698</v>
      </c>
      <c r="J58" s="328">
        <v>14948</v>
      </c>
      <c r="K58" s="329">
        <v>-31.7</v>
      </c>
      <c r="L58" s="330">
        <v>26879</v>
      </c>
      <c r="M58" s="331">
        <v>2.4</v>
      </c>
      <c r="N58" s="332">
        <v>-34.1</v>
      </c>
    </row>
    <row r="59" spans="1:14" x14ac:dyDescent="0.15">
      <c r="A59" s="248"/>
      <c r="B59" s="244"/>
      <c r="C59" s="244"/>
      <c r="D59" s="244"/>
      <c r="E59" s="244"/>
      <c r="F59" s="244"/>
      <c r="G59" s="310" t="s">
        <v>517</v>
      </c>
      <c r="H59" s="311"/>
      <c r="I59" s="319">
        <v>3027410</v>
      </c>
      <c r="J59" s="320">
        <v>51275</v>
      </c>
      <c r="K59" s="321">
        <v>-13.8</v>
      </c>
      <c r="L59" s="322">
        <v>63956</v>
      </c>
      <c r="M59" s="323">
        <v>25.7</v>
      </c>
      <c r="N59" s="324">
        <v>-39.5</v>
      </c>
    </row>
    <row r="60" spans="1:14" x14ac:dyDescent="0.15">
      <c r="A60" s="248"/>
      <c r="B60" s="244"/>
      <c r="C60" s="244"/>
      <c r="D60" s="244"/>
      <c r="E60" s="244"/>
      <c r="F60" s="244"/>
      <c r="G60" s="325"/>
      <c r="H60" s="326" t="s">
        <v>513</v>
      </c>
      <c r="I60" s="333">
        <v>1631177</v>
      </c>
      <c r="J60" s="328">
        <v>27627</v>
      </c>
      <c r="K60" s="329">
        <v>84.8</v>
      </c>
      <c r="L60" s="330">
        <v>29239</v>
      </c>
      <c r="M60" s="331">
        <v>8.8000000000000007</v>
      </c>
      <c r="N60" s="332">
        <v>76</v>
      </c>
    </row>
    <row r="61" spans="1:14" x14ac:dyDescent="0.15">
      <c r="A61" s="248"/>
      <c r="B61" s="244"/>
      <c r="C61" s="244"/>
      <c r="D61" s="244"/>
      <c r="E61" s="244"/>
      <c r="F61" s="244"/>
      <c r="G61" s="310" t="s">
        <v>518</v>
      </c>
      <c r="H61" s="334"/>
      <c r="I61" s="335">
        <v>3400793</v>
      </c>
      <c r="J61" s="336">
        <v>56627</v>
      </c>
      <c r="K61" s="337">
        <v>9.8000000000000007</v>
      </c>
      <c r="L61" s="338">
        <v>56459</v>
      </c>
      <c r="M61" s="339">
        <v>6.6</v>
      </c>
      <c r="N61" s="324">
        <v>3.2</v>
      </c>
    </row>
    <row r="62" spans="1:14" x14ac:dyDescent="0.15">
      <c r="A62" s="248"/>
      <c r="B62" s="244"/>
      <c r="C62" s="244"/>
      <c r="D62" s="244"/>
      <c r="E62" s="244"/>
      <c r="F62" s="244"/>
      <c r="G62" s="325"/>
      <c r="H62" s="326" t="s">
        <v>513</v>
      </c>
      <c r="I62" s="327">
        <v>1433955</v>
      </c>
      <c r="J62" s="328">
        <v>23877</v>
      </c>
      <c r="K62" s="329">
        <v>23.6</v>
      </c>
      <c r="L62" s="330">
        <v>29348</v>
      </c>
      <c r="M62" s="331">
        <v>2.6</v>
      </c>
      <c r="N62" s="332">
        <v>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7" zoomScaleNormal="8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3.31</v>
      </c>
      <c r="G47" s="12">
        <v>6.17</v>
      </c>
      <c r="H47" s="12">
        <v>3.56</v>
      </c>
      <c r="I47" s="12">
        <v>3.73</v>
      </c>
      <c r="J47" s="13">
        <v>3.31</v>
      </c>
    </row>
    <row r="48" spans="2:10" ht="57.75" customHeight="1" x14ac:dyDescent="0.15">
      <c r="B48" s="14"/>
      <c r="C48" s="1139" t="s">
        <v>4</v>
      </c>
      <c r="D48" s="1139"/>
      <c r="E48" s="1140"/>
      <c r="F48" s="15">
        <v>3.46</v>
      </c>
      <c r="G48" s="16">
        <v>3.72</v>
      </c>
      <c r="H48" s="16">
        <v>5.39</v>
      </c>
      <c r="I48" s="16">
        <v>3.48</v>
      </c>
      <c r="J48" s="17">
        <v>3.68</v>
      </c>
    </row>
    <row r="49" spans="2:10" ht="57.75" customHeight="1" thickBot="1" x14ac:dyDescent="0.2">
      <c r="B49" s="18"/>
      <c r="C49" s="1141" t="s">
        <v>5</v>
      </c>
      <c r="D49" s="1141"/>
      <c r="E49" s="1142"/>
      <c r="F49" s="19">
        <v>0.13</v>
      </c>
      <c r="G49" s="20">
        <v>0.6</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528</v>
      </c>
      <c r="D34" s="1149"/>
      <c r="E34" s="1150"/>
      <c r="F34" s="32">
        <v>6.17</v>
      </c>
      <c r="G34" s="33">
        <v>5.9</v>
      </c>
      <c r="H34" s="33">
        <v>6.17</v>
      </c>
      <c r="I34" s="33">
        <v>6.83</v>
      </c>
      <c r="J34" s="34">
        <v>6.93</v>
      </c>
      <c r="K34" s="22"/>
      <c r="L34" s="22"/>
      <c r="M34" s="22"/>
      <c r="N34" s="22"/>
      <c r="O34" s="22"/>
      <c r="P34" s="22"/>
    </row>
    <row r="35" spans="1:16" ht="39" customHeight="1" x14ac:dyDescent="0.15">
      <c r="A35" s="22"/>
      <c r="B35" s="35"/>
      <c r="C35" s="1143" t="s">
        <v>529</v>
      </c>
      <c r="D35" s="1144"/>
      <c r="E35" s="1145"/>
      <c r="F35" s="36">
        <v>3.44</v>
      </c>
      <c r="G35" s="37">
        <v>3.71</v>
      </c>
      <c r="H35" s="37">
        <v>5.37</v>
      </c>
      <c r="I35" s="37">
        <v>3.44</v>
      </c>
      <c r="J35" s="38">
        <v>3.64</v>
      </c>
      <c r="K35" s="22"/>
      <c r="L35" s="22"/>
      <c r="M35" s="22"/>
      <c r="N35" s="22"/>
      <c r="O35" s="22"/>
      <c r="P35" s="22"/>
    </row>
    <row r="36" spans="1:16" ht="39" customHeight="1" x14ac:dyDescent="0.15">
      <c r="A36" s="22"/>
      <c r="B36" s="35"/>
      <c r="C36" s="1143" t="s">
        <v>530</v>
      </c>
      <c r="D36" s="1144"/>
      <c r="E36" s="1145"/>
      <c r="F36" s="36">
        <v>1.4</v>
      </c>
      <c r="G36" s="37">
        <v>1.76</v>
      </c>
      <c r="H36" s="37">
        <v>1.73</v>
      </c>
      <c r="I36" s="37">
        <v>1.68</v>
      </c>
      <c r="J36" s="38">
        <v>2</v>
      </c>
      <c r="K36" s="22"/>
      <c r="L36" s="22"/>
      <c r="M36" s="22"/>
      <c r="N36" s="22"/>
      <c r="O36" s="22"/>
      <c r="P36" s="22"/>
    </row>
    <row r="37" spans="1:16" ht="39" customHeight="1" x14ac:dyDescent="0.15">
      <c r="A37" s="22"/>
      <c r="B37" s="35"/>
      <c r="C37" s="1143" t="s">
        <v>531</v>
      </c>
      <c r="D37" s="1144"/>
      <c r="E37" s="1145"/>
      <c r="F37" s="36" t="s">
        <v>495</v>
      </c>
      <c r="G37" s="37" t="s">
        <v>495</v>
      </c>
      <c r="H37" s="37">
        <v>0.22</v>
      </c>
      <c r="I37" s="37">
        <v>0.4</v>
      </c>
      <c r="J37" s="38">
        <v>0.62</v>
      </c>
      <c r="K37" s="22"/>
      <c r="L37" s="22"/>
      <c r="M37" s="22"/>
      <c r="N37" s="22"/>
      <c r="O37" s="22"/>
      <c r="P37" s="22"/>
    </row>
    <row r="38" spans="1:16" ht="39" customHeight="1" x14ac:dyDescent="0.15">
      <c r="A38" s="22"/>
      <c r="B38" s="35"/>
      <c r="C38" s="1143" t="s">
        <v>532</v>
      </c>
      <c r="D38" s="1144"/>
      <c r="E38" s="1145"/>
      <c r="F38" s="36">
        <v>0.6</v>
      </c>
      <c r="G38" s="37">
        <v>0.55000000000000004</v>
      </c>
      <c r="H38" s="37">
        <v>0.51</v>
      </c>
      <c r="I38" s="37">
        <v>0.46</v>
      </c>
      <c r="J38" s="38">
        <v>0.46</v>
      </c>
      <c r="K38" s="22"/>
      <c r="L38" s="22"/>
      <c r="M38" s="22"/>
      <c r="N38" s="22"/>
      <c r="O38" s="22"/>
      <c r="P38" s="22"/>
    </row>
    <row r="39" spans="1:16" ht="39" customHeight="1" x14ac:dyDescent="0.15">
      <c r="A39" s="22"/>
      <c r="B39" s="35"/>
      <c r="C39" s="1143" t="s">
        <v>533</v>
      </c>
      <c r="D39" s="1144"/>
      <c r="E39" s="1145"/>
      <c r="F39" s="36">
        <v>0.76</v>
      </c>
      <c r="G39" s="37">
        <v>0.33</v>
      </c>
      <c r="H39" s="37">
        <v>0.14000000000000001</v>
      </c>
      <c r="I39" s="37">
        <v>0.77</v>
      </c>
      <c r="J39" s="38">
        <v>0.42</v>
      </c>
      <c r="K39" s="22"/>
      <c r="L39" s="22"/>
      <c r="M39" s="22"/>
      <c r="N39" s="22"/>
      <c r="O39" s="22"/>
      <c r="P39" s="22"/>
    </row>
    <row r="40" spans="1:16" ht="39" customHeight="1" x14ac:dyDescent="0.15">
      <c r="A40" s="22"/>
      <c r="B40" s="35"/>
      <c r="C40" s="1143" t="s">
        <v>534</v>
      </c>
      <c r="D40" s="1144"/>
      <c r="E40" s="1145"/>
      <c r="F40" s="36">
        <v>0.06</v>
      </c>
      <c r="G40" s="37">
        <v>0.08</v>
      </c>
      <c r="H40" s="37">
        <v>0.1</v>
      </c>
      <c r="I40" s="37">
        <v>0.2</v>
      </c>
      <c r="J40" s="38">
        <v>0.14000000000000001</v>
      </c>
      <c r="K40" s="22"/>
      <c r="L40" s="22"/>
      <c r="M40" s="22"/>
      <c r="N40" s="22"/>
      <c r="O40" s="22"/>
      <c r="P40" s="22"/>
    </row>
    <row r="41" spans="1:16" ht="39" customHeight="1" x14ac:dyDescent="0.15">
      <c r="A41" s="22"/>
      <c r="B41" s="35"/>
      <c r="C41" s="1143" t="s">
        <v>535</v>
      </c>
      <c r="D41" s="1144"/>
      <c r="E41" s="1145"/>
      <c r="F41" s="36">
        <v>0.04</v>
      </c>
      <c r="G41" s="37">
        <v>0.03</v>
      </c>
      <c r="H41" s="37">
        <v>0.03</v>
      </c>
      <c r="I41" s="37">
        <v>7.0000000000000007E-2</v>
      </c>
      <c r="J41" s="38">
        <v>7.0000000000000007E-2</v>
      </c>
      <c r="K41" s="22"/>
      <c r="L41" s="22"/>
      <c r="M41" s="22"/>
      <c r="N41" s="22"/>
      <c r="O41" s="22"/>
      <c r="P41" s="22"/>
    </row>
    <row r="42" spans="1:16" ht="39" customHeight="1" x14ac:dyDescent="0.15">
      <c r="A42" s="22"/>
      <c r="B42" s="39"/>
      <c r="C42" s="1143" t="s">
        <v>536</v>
      </c>
      <c r="D42" s="1144"/>
      <c r="E42" s="1145"/>
      <c r="F42" s="36" t="s">
        <v>537</v>
      </c>
      <c r="G42" s="37" t="s">
        <v>538</v>
      </c>
      <c r="H42" s="37" t="s">
        <v>495</v>
      </c>
      <c r="I42" s="37" t="s">
        <v>495</v>
      </c>
      <c r="J42" s="38" t="s">
        <v>495</v>
      </c>
      <c r="K42" s="22"/>
      <c r="L42" s="22"/>
      <c r="M42" s="22"/>
      <c r="N42" s="22"/>
      <c r="O42" s="22"/>
      <c r="P42" s="22"/>
    </row>
    <row r="43" spans="1:16" ht="39" customHeight="1" thickBot="1" x14ac:dyDescent="0.2">
      <c r="A43" s="22"/>
      <c r="B43" s="40"/>
      <c r="C43" s="1146" t="s">
        <v>539</v>
      </c>
      <c r="D43" s="1147"/>
      <c r="E43" s="1148"/>
      <c r="F43" s="41">
        <v>0.14000000000000001</v>
      </c>
      <c r="G43" s="42">
        <v>0.04</v>
      </c>
      <c r="H43" s="42">
        <v>2.88</v>
      </c>
      <c r="I43" s="42">
        <v>7.0000000000000007E-2</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4864</v>
      </c>
      <c r="L45" s="60">
        <v>4952</v>
      </c>
      <c r="M45" s="60">
        <v>4778</v>
      </c>
      <c r="N45" s="60">
        <v>4813</v>
      </c>
      <c r="O45" s="61">
        <v>4636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495</v>
      </c>
      <c r="L46" s="64" t="s">
        <v>495</v>
      </c>
      <c r="M46" s="64" t="s">
        <v>495</v>
      </c>
      <c r="N46" s="64" t="s">
        <v>495</v>
      </c>
      <c r="O46" s="65" t="s">
        <v>495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495</v>
      </c>
      <c r="L47" s="64" t="s">
        <v>495</v>
      </c>
      <c r="M47" s="64" t="s">
        <v>495</v>
      </c>
      <c r="N47" s="64" t="s">
        <v>495</v>
      </c>
      <c r="O47" s="65" t="s">
        <v>495</v>
      </c>
      <c r="P47" s="48"/>
      <c r="Q47" s="48"/>
      <c r="R47" s="48"/>
      <c r="S47" s="48"/>
      <c r="T47" s="48"/>
      <c r="U47" s="48"/>
    </row>
    <row r="48" spans="1:21" ht="30.75" customHeight="1" x14ac:dyDescent="0.15">
      <c r="A48" s="48"/>
      <c r="B48" s="1161"/>
      <c r="C48" s="1162"/>
      <c r="D48" s="62"/>
      <c r="E48" s="1153" t="s">
        <v>15</v>
      </c>
      <c r="F48" s="1153"/>
      <c r="G48" s="1153"/>
      <c r="H48" s="1153"/>
      <c r="I48" s="1153"/>
      <c r="J48" s="1154"/>
      <c r="K48" s="63">
        <v>733</v>
      </c>
      <c r="L48" s="64">
        <v>701</v>
      </c>
      <c r="M48" s="64">
        <v>678</v>
      </c>
      <c r="N48" s="64">
        <v>439</v>
      </c>
      <c r="O48" s="65">
        <v>430</v>
      </c>
      <c r="P48" s="48"/>
      <c r="Q48" s="48"/>
      <c r="R48" s="48"/>
      <c r="S48" s="48"/>
      <c r="T48" s="48"/>
      <c r="U48" s="48"/>
    </row>
    <row r="49" spans="1:21" ht="30.75" customHeight="1" x14ac:dyDescent="0.15">
      <c r="A49" s="48"/>
      <c r="B49" s="1161"/>
      <c r="C49" s="1162"/>
      <c r="D49" s="62"/>
      <c r="E49" s="1153" t="s">
        <v>16</v>
      </c>
      <c r="F49" s="1153"/>
      <c r="G49" s="1153"/>
      <c r="H49" s="1153"/>
      <c r="I49" s="1153"/>
      <c r="J49" s="1154"/>
      <c r="K49" s="63">
        <v>274</v>
      </c>
      <c r="L49" s="64">
        <v>95</v>
      </c>
      <c r="M49" s="64">
        <v>96</v>
      </c>
      <c r="N49" s="64">
        <v>236</v>
      </c>
      <c r="O49" s="65">
        <v>198</v>
      </c>
      <c r="P49" s="48"/>
      <c r="Q49" s="48"/>
      <c r="R49" s="48"/>
      <c r="S49" s="48"/>
      <c r="T49" s="48"/>
      <c r="U49" s="48"/>
    </row>
    <row r="50" spans="1:21" ht="30.75" customHeight="1" x14ac:dyDescent="0.15">
      <c r="A50" s="48"/>
      <c r="B50" s="1161"/>
      <c r="C50" s="1162"/>
      <c r="D50" s="62"/>
      <c r="E50" s="1153" t="s">
        <v>17</v>
      </c>
      <c r="F50" s="1153"/>
      <c r="G50" s="1153"/>
      <c r="H50" s="1153"/>
      <c r="I50" s="1153"/>
      <c r="J50" s="1154"/>
      <c r="K50" s="63">
        <v>60</v>
      </c>
      <c r="L50" s="64">
        <v>59</v>
      </c>
      <c r="M50" s="64">
        <v>59</v>
      </c>
      <c r="N50" s="64">
        <v>57</v>
      </c>
      <c r="O50" s="65">
        <v>59</v>
      </c>
      <c r="P50" s="48"/>
      <c r="Q50" s="48"/>
      <c r="R50" s="48"/>
      <c r="S50" s="48"/>
      <c r="T50" s="48"/>
      <c r="U50" s="48"/>
    </row>
    <row r="51" spans="1:21" ht="30.75" customHeight="1" x14ac:dyDescent="0.15">
      <c r="A51" s="48"/>
      <c r="B51" s="1163"/>
      <c r="C51" s="1164"/>
      <c r="D51" s="66"/>
      <c r="E51" s="1153" t="s">
        <v>18</v>
      </c>
      <c r="F51" s="1153"/>
      <c r="G51" s="1153"/>
      <c r="H51" s="1153"/>
      <c r="I51" s="1153"/>
      <c r="J51" s="1154"/>
      <c r="K51" s="63">
        <v>2</v>
      </c>
      <c r="L51" s="64">
        <v>4</v>
      </c>
      <c r="M51" s="64">
        <v>0</v>
      </c>
      <c r="N51" s="64">
        <v>2</v>
      </c>
      <c r="O51" s="65">
        <v>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3133</v>
      </c>
      <c r="L52" s="64">
        <v>3288</v>
      </c>
      <c r="M52" s="64">
        <v>3236</v>
      </c>
      <c r="N52" s="64">
        <v>3228</v>
      </c>
      <c r="O52" s="65">
        <v>3230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2800</v>
      </c>
      <c r="L53" s="69">
        <v>2523</v>
      </c>
      <c r="M53" s="69">
        <v>2375</v>
      </c>
      <c r="N53" s="69">
        <v>2319</v>
      </c>
      <c r="O53" s="70">
        <v>2099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2015-04-17T05:25:28Z</cp:lastPrinted>
  <dcterms:created xsi:type="dcterms:W3CDTF">2015-02-17T05:56:01Z</dcterms:created>
  <dcterms:modified xsi:type="dcterms:W3CDTF">2015-05-08T04:32:24Z</dcterms:modified>
</cp:coreProperties>
</file>