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<sst xmlns="http://schemas.openxmlformats.org/spreadsheetml/2006/main" count="221" uniqueCount="111">
  <si>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</si>
  <si>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</si>
  <si>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</si>
  <si>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</si>
  <si>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</si>
  <si>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</si>
  <si>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</si>
  <si>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</si>
  <si>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</si>
  <si>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</si>
  <si>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</si>
  <si>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</si>
  <si>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</si>
  <si>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</si>
  <si>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</si>
  <si>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</si>
  <si>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</si>
  <si>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</si>
  <si>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</si>
  <si>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</si>
  <si>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</si>
  <si>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</si>
  <si>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</si>
  <si>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</si>
  <si>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</si>
  <si>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</si>
  <si>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</si>
  <si>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</si>
  <si>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</si>
  <si>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</si>
  <si>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</si>
  <si>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</si>
  <si>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</si>
  <si>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</si>
  <si>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</si>
  <si>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</si>
  <si>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</si>
  <si>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</si>
  <si>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</si>
  <si>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</si>
  <si>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</si>
  <si>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</si>
  <si>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</si>
  <si>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</si>
  <si>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</si>
  <si>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</si>
  <si>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</si>
  <si>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</si>
  <si>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</si>
  <si>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</si>
  <si>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</si>
  <si>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</si>
  <si>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</si>
  <si>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</si>
  <si>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</si>
  <si>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</si>
  <si>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</si>
  <si>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</si>
  <si>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</si>
  <si>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</si>
  <si>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</si>
  <si>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</si>
  <si>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</si>
  <si>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</si>
  <si>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</si>
  <si>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</si>
  <si>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</si>
  <si>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</si>
  <si>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</si>
  <si>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</si>
  <si>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</si>
  <si>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</si>
  <si>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</si>
  <si>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</si>
  <si>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</si>
  <si>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</si>
  <si>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</si>
  <si>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</si>
  <si>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</si>
  <si>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</si>
  <si>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</si>
  <si>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</si>
  <si>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</si>
  <si>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</si>
  <si>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</si>
  <si>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</si>
  <si>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</si>
  <si>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</si>
  <si>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</si>
  <si>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</si>
  <si>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</si>
  <si>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</si>
  <si>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</si>
  <si>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</si>
  <si>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</si>
  <si>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</si>
  <si>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青森県　六戸町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</si>
  <si>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</si>
  <si>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</si>
  <si>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</si>
  <si>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</si>
  <si>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</si>
  <si>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</si>
  <si>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</si>
  <si>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</si>
  <si>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</si>
  <si>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</si>
  <si>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</si>
  <si>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・使用料料金収入で、維持管理費を賄えていない状況であり、今後、長寿命化事業を実施する予定もあることから、財源を確保する意味でも使用料の適正化（使用料料金の増額改定等）の検討が必要と思われる。</t>
    <rPh sb="28" eb="30">
      <t>コンゴ</t>
    </rPh>
    <rPh sb="31" eb="32">
      <t>チョウ</t>
    </rPh>
    <rPh sb="32" eb="35">
      <t>ジュミョウカ</t>
    </rPh>
    <rPh sb="35" eb="37">
      <t>ジギョウ</t>
    </rPh>
    <rPh sb="38" eb="40">
      <t>ジッシ</t>
    </rPh>
    <rPh sb="42" eb="44">
      <t>ヨテイ</t>
    </rPh>
    <rPh sb="52" eb="54">
      <t>ザイゲン</t>
    </rPh>
    <rPh sb="55" eb="57">
      <t>カクホ</t>
    </rPh>
    <rPh sb="59" eb="61">
      <t>イミ</t>
    </rPh>
    <phoneticPr fontId="4"/>
  </si>
  <si>
    <t>・平成２８年度に長寿命化計画を策定し、順次施設・設備更新事業を実施する予定である。</t>
    <rPh sb="1" eb="3">
      <t>ヘイセイ</t>
    </rPh>
    <rPh sb="5" eb="6">
      <t>ネン</t>
    </rPh>
    <rPh sb="6" eb="7">
      <t>ド</t>
    </rPh>
    <rPh sb="8" eb="9">
      <t>チョウ</t>
    </rPh>
    <rPh sb="9" eb="12">
      <t>ジュミョウカ</t>
    </rPh>
    <rPh sb="12" eb="14">
      <t>ケイカク</t>
    </rPh>
    <rPh sb="15" eb="17">
      <t>サクテイ</t>
    </rPh>
    <rPh sb="19" eb="21">
      <t>ジュンジ</t>
    </rPh>
    <rPh sb="21" eb="23">
      <t>シセツ</t>
    </rPh>
    <rPh sb="24" eb="26">
      <t>セツビ</t>
    </rPh>
    <rPh sb="26" eb="28">
      <t>コウシン</t>
    </rPh>
    <rPh sb="28" eb="30">
      <t>ジギョウ</t>
    </rPh>
    <rPh sb="31" eb="33">
      <t>ジッシ</t>
    </rPh>
    <rPh sb="35" eb="37">
      <t>ヨテイ</t>
    </rPh>
    <phoneticPr fontId="4"/>
  </si>
  <si>
    <t>・使用料料金収入で、維持管理費を賄えていない状況であり、今後、長寿命化事業を実施する予定もあることから、財源を確保する意味でも使用料の適正化（使用料料金の増額改定等）の検討が必要と思われ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</si>
</sst>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263040"/>
        <c:axId val="104265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0.03</c:v>
                </c:pt>
                <c:pt idx="2">
                  <c:v>0.04</c:v>
                </c:pt>
                <c:pt idx="3">
                  <c:v>0.03</c:v>
                </c:pt>
                <c:pt idx="4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263040"/>
        <c:axId val="104265216"/>
      </c:lineChart>
      <c:dateAx>
        <c:axId val="104263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265216"/>
        <c:crosses val="autoZero"/>
        <c:auto val="1"/>
        <c:lblOffset val="100"/>
        <c:baseTimeUnit val="years"/>
      </c:dateAx>
      <c:valAx>
        <c:axId val="104265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263040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35.200000000000003</c:v>
                </c:pt>
                <c:pt idx="1">
                  <c:v>39.950000000000003</c:v>
                </c:pt>
                <c:pt idx="2">
                  <c:v>40.19</c:v>
                </c:pt>
                <c:pt idx="3">
                  <c:v>40.07</c:v>
                </c:pt>
                <c:pt idx="4">
                  <c:v>38.729999999999997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541120"/>
        <c:axId val="113543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44.65</c:v>
                </c:pt>
                <c:pt idx="1">
                  <c:v>55.2</c:v>
                </c:pt>
                <c:pt idx="2">
                  <c:v>54.74</c:v>
                </c:pt>
                <c:pt idx="3">
                  <c:v>53.78</c:v>
                </c:pt>
                <c:pt idx="4">
                  <c:v>53.24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41120"/>
        <c:axId val="113543040"/>
      </c:lineChart>
      <c:dateAx>
        <c:axId val="113541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543040"/>
        <c:crosses val="autoZero"/>
        <c:auto val="1"/>
        <c:lblOffset val="100"/>
        <c:baseTimeUnit val="years"/>
      </c:dateAx>
      <c:valAx>
        <c:axId val="113543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541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81.760000000000005</c:v>
                </c:pt>
                <c:pt idx="1">
                  <c:v>81.7</c:v>
                </c:pt>
                <c:pt idx="2">
                  <c:v>81.81</c:v>
                </c:pt>
                <c:pt idx="3">
                  <c:v>73.599999999999994</c:v>
                </c:pt>
                <c:pt idx="4">
                  <c:v>73.59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601920"/>
        <c:axId val="11360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73.599999999999994</c:v>
                </c:pt>
                <c:pt idx="1">
                  <c:v>83.73</c:v>
                </c:pt>
                <c:pt idx="2">
                  <c:v>83.88</c:v>
                </c:pt>
                <c:pt idx="3">
                  <c:v>84.06</c:v>
                </c:pt>
                <c:pt idx="4">
                  <c:v>84.07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01920"/>
        <c:axId val="113608192"/>
      </c:lineChart>
      <c:dateAx>
        <c:axId val="11360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608192"/>
        <c:crosses val="autoZero"/>
        <c:auto val="1"/>
        <c:lblOffset val="100"/>
        <c:baseTimeUnit val="years"/>
      </c:dateAx>
      <c:valAx>
        <c:axId val="11360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60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99.27</c:v>
                </c:pt>
                <c:pt idx="1">
                  <c:v>100.65</c:v>
                </c:pt>
                <c:pt idx="2">
                  <c:v>100.3</c:v>
                </c:pt>
                <c:pt idx="3">
                  <c:v>100.74</c:v>
                </c:pt>
                <c:pt idx="4">
                  <c:v>100.15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283136"/>
        <c:axId val="104305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283136"/>
        <c:axId val="104305792"/>
      </c:lineChart>
      <c:dateAx>
        <c:axId val="104283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305792"/>
        <c:crosses val="autoZero"/>
        <c:auto val="1"/>
        <c:lblOffset val="100"/>
        <c:baseTimeUnit val="years"/>
      </c:dateAx>
      <c:valAx>
        <c:axId val="104305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283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319616"/>
        <c:axId val="104338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319616"/>
        <c:axId val="104338176"/>
      </c:lineChart>
      <c:dateAx>
        <c:axId val="104319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338176"/>
        <c:crosses val="autoZero"/>
        <c:auto val="1"/>
        <c:lblOffset val="100"/>
        <c:baseTimeUnit val="years"/>
      </c:dateAx>
      <c:valAx>
        <c:axId val="104338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319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392960"/>
        <c:axId val="104407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392960"/>
        <c:axId val="104407424"/>
      </c:lineChart>
      <c:dateAx>
        <c:axId val="104392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407424"/>
        <c:crosses val="autoZero"/>
        <c:auto val="1"/>
        <c:lblOffset val="100"/>
        <c:baseTimeUnit val="years"/>
      </c:dateAx>
      <c:valAx>
        <c:axId val="104407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392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441728"/>
        <c:axId val="104443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441728"/>
        <c:axId val="104443904"/>
      </c:lineChart>
      <c:dateAx>
        <c:axId val="104441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443904"/>
        <c:crosses val="autoZero"/>
        <c:auto val="1"/>
        <c:lblOffset val="100"/>
        <c:baseTimeUnit val="years"/>
      </c:dateAx>
      <c:valAx>
        <c:axId val="104443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4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515072"/>
        <c:axId val="104516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515072"/>
        <c:axId val="104516992"/>
      </c:lineChart>
      <c:dateAx>
        <c:axId val="104515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516992"/>
        <c:crosses val="autoZero"/>
        <c:auto val="1"/>
        <c:lblOffset val="100"/>
        <c:baseTimeUnit val="years"/>
      </c:dateAx>
      <c:valAx>
        <c:axId val="104516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515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198.57</c:v>
                </c:pt>
                <c:pt idx="1">
                  <c:v>3515.16</c:v>
                </c:pt>
                <c:pt idx="2">
                  <c:v>3179.84</c:v>
                </c:pt>
                <c:pt idx="3">
                  <c:v>3141.68</c:v>
                </c:pt>
                <c:pt idx="4">
                  <c:v>2713.89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23584"/>
        <c:axId val="104725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1316.7</c:v>
                </c:pt>
                <c:pt idx="1">
                  <c:v>1239.2</c:v>
                </c:pt>
                <c:pt idx="2">
                  <c:v>1197.82</c:v>
                </c:pt>
                <c:pt idx="3">
                  <c:v>1126.77</c:v>
                </c:pt>
                <c:pt idx="4">
                  <c:v>1044.8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23584"/>
        <c:axId val="104725504"/>
      </c:lineChart>
      <c:dateAx>
        <c:axId val="104723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725504"/>
        <c:crosses val="autoZero"/>
        <c:auto val="1"/>
        <c:lblOffset val="100"/>
        <c:baseTimeUnit val="years"/>
      </c:dateAx>
      <c:valAx>
        <c:axId val="104725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723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55.17</c:v>
                </c:pt>
                <c:pt idx="1">
                  <c:v>57.08</c:v>
                </c:pt>
                <c:pt idx="2">
                  <c:v>50.81</c:v>
                </c:pt>
                <c:pt idx="3">
                  <c:v>51.74</c:v>
                </c:pt>
                <c:pt idx="4">
                  <c:v>52.6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968448"/>
        <c:axId val="112970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43.24</c:v>
                </c:pt>
                <c:pt idx="1">
                  <c:v>51.56</c:v>
                </c:pt>
                <c:pt idx="2">
                  <c:v>51.03</c:v>
                </c:pt>
                <c:pt idx="3">
                  <c:v>50.9</c:v>
                </c:pt>
                <c:pt idx="4">
                  <c:v>50.82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68448"/>
        <c:axId val="112970368"/>
      </c:lineChart>
      <c:dateAx>
        <c:axId val="112968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970368"/>
        <c:crosses val="autoZero"/>
        <c:auto val="1"/>
        <c:lblOffset val="100"/>
        <c:baseTimeUnit val="years"/>
      </c:dateAx>
      <c:valAx>
        <c:axId val="112970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968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220.53</c:v>
                </c:pt>
                <c:pt idx="1">
                  <c:v>211.02</c:v>
                </c:pt>
                <c:pt idx="2">
                  <c:v>238.55</c:v>
                </c:pt>
                <c:pt idx="3">
                  <c:v>230.55</c:v>
                </c:pt>
                <c:pt idx="4">
                  <c:v>233.03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484160"/>
        <c:axId val="113486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338.76</c:v>
                </c:pt>
                <c:pt idx="1">
                  <c:v>283.26</c:v>
                </c:pt>
                <c:pt idx="2">
                  <c:v>289.60000000000002</c:v>
                </c:pt>
                <c:pt idx="3">
                  <c:v>293.27</c:v>
                </c:pt>
                <c:pt idx="4">
                  <c:v>300.52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84160"/>
        <c:axId val="113486080"/>
      </c:lineChart>
      <c:dateAx>
        <c:axId val="113484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486080"/>
        <c:crosses val="autoZero"/>
        <c:auto val="1"/>
        <c:lblOffset val="100"/>
        <c:baseTimeUnit val="years"/>
      </c:dateAx>
      <c:valAx>
        <c:axId val="113486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484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【992.47】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【83.79】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【53.32】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55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青森県　六戸町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農業集落排水</v>
      </c>
      <c r="Q8" s="46"/>
      <c r="R8" s="46"/>
      <c r="S8" s="46"/>
      <c r="T8" s="46"/>
      <c r="U8" s="46"/>
      <c r="V8" s="46"/>
      <c r="W8" s="46" t="str">
        <f>データ!L6</f>
        <v>F2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10959</v>
      </c>
      <c r="AM8" s="47"/>
      <c r="AN8" s="47"/>
      <c r="AO8" s="47"/>
      <c r="AP8" s="47"/>
      <c r="AQ8" s="47"/>
      <c r="AR8" s="47"/>
      <c r="AS8" s="47"/>
      <c r="AT8" s="43">
        <f>データ!S6</f>
        <v>83.89</v>
      </c>
      <c r="AU8" s="43"/>
      <c r="AV8" s="43"/>
      <c r="AW8" s="43"/>
      <c r="AX8" s="43"/>
      <c r="AY8" s="43"/>
      <c r="AZ8" s="43"/>
      <c r="BA8" s="43"/>
      <c r="BB8" s="43">
        <f>データ!T6</f>
        <v>130.63999999999999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15.13</v>
      </c>
      <c r="Q10" s="43"/>
      <c r="R10" s="43"/>
      <c r="S10" s="43"/>
      <c r="T10" s="43"/>
      <c r="U10" s="43"/>
      <c r="V10" s="43"/>
      <c r="W10" s="43">
        <f>データ!P6</f>
        <v>92.81</v>
      </c>
      <c r="X10" s="43"/>
      <c r="Y10" s="43"/>
      <c r="Z10" s="43"/>
      <c r="AA10" s="43"/>
      <c r="AB10" s="43"/>
      <c r="AC10" s="43"/>
      <c r="AD10" s="47">
        <f>データ!Q6</f>
        <v>2376</v>
      </c>
      <c r="AE10" s="47"/>
      <c r="AF10" s="47"/>
      <c r="AG10" s="47"/>
      <c r="AH10" s="47"/>
      <c r="AI10" s="47"/>
      <c r="AJ10" s="47"/>
      <c r="AK10" s="2"/>
      <c r="AL10" s="47">
        <f>データ!U6</f>
        <v>1651</v>
      </c>
      <c r="AM10" s="47"/>
      <c r="AN10" s="47"/>
      <c r="AO10" s="47"/>
      <c r="AP10" s="47"/>
      <c r="AQ10" s="47"/>
      <c r="AR10" s="47"/>
      <c r="AS10" s="47"/>
      <c r="AT10" s="43">
        <f>データ!V6</f>
        <v>2.2400000000000002</v>
      </c>
      <c r="AU10" s="43"/>
      <c r="AV10" s="43"/>
      <c r="AW10" s="43"/>
      <c r="AX10" s="43"/>
      <c r="AY10" s="43"/>
      <c r="AZ10" s="43"/>
      <c r="BA10" s="43"/>
      <c r="BB10" s="43">
        <f>データ!W6</f>
        <v>737.05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24058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青森県　六戸町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15.13</v>
      </c>
      <c r="P6" s="32">
        <f t="shared" si="3"/>
        <v>92.81</v>
      </c>
      <c r="Q6" s="32">
        <f t="shared" si="3"/>
        <v>2376</v>
      </c>
      <c r="R6" s="32">
        <f t="shared" si="3"/>
        <v>10959</v>
      </c>
      <c r="S6" s="32">
        <f t="shared" si="3"/>
        <v>83.89</v>
      </c>
      <c r="T6" s="32">
        <f t="shared" si="3"/>
        <v>130.63999999999999</v>
      </c>
      <c r="U6" s="32">
        <f t="shared" si="3"/>
        <v>1651</v>
      </c>
      <c r="V6" s="32">
        <f t="shared" si="3"/>
        <v>2.2400000000000002</v>
      </c>
      <c r="W6" s="32">
        <f t="shared" si="3"/>
        <v>737.05</v>
      </c>
      <c r="X6" s="33">
        <f>IF(X7="",NA(),X7)</f>
        <v>99.27</v>
      </c>
      <c r="Y6" s="33">
        <f t="shared" ref="Y6:AG6" si="4">IF(Y7="",NA(),Y7)</f>
        <v>100.65</v>
      </c>
      <c r="Z6" s="33">
        <f t="shared" si="4"/>
        <v>100.3</v>
      </c>
      <c r="AA6" s="33">
        <f t="shared" si="4"/>
        <v>100.74</v>
      </c>
      <c r="AB6" s="33">
        <f t="shared" si="4"/>
        <v>100.15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198.57</v>
      </c>
      <c r="BF6" s="33">
        <f t="shared" ref="BF6:BN6" si="7">IF(BF7="",NA(),BF7)</f>
        <v>3515.16</v>
      </c>
      <c r="BG6" s="33">
        <f t="shared" si="7"/>
        <v>3179.84</v>
      </c>
      <c r="BH6" s="33">
        <f t="shared" si="7"/>
        <v>3141.68</v>
      </c>
      <c r="BI6" s="33">
        <f t="shared" si="7"/>
        <v>2713.89</v>
      </c>
      <c r="BJ6" s="33">
        <f t="shared" si="7"/>
        <v>1316.7</v>
      </c>
      <c r="BK6" s="33">
        <f t="shared" si="7"/>
        <v>1239.2</v>
      </c>
      <c r="BL6" s="33">
        <f t="shared" si="7"/>
        <v>1197.82</v>
      </c>
      <c r="BM6" s="33">
        <f t="shared" si="7"/>
        <v>1126.77</v>
      </c>
      <c r="BN6" s="33">
        <f t="shared" si="7"/>
        <v>1044.8</v>
      </c>
      <c r="BO6" s="32" t="str">
        <f>IF(BO7="","",IF(BO7="-","【-】","【"&amp;SUBSTITUTE(TEXT(BO7,"#,##0.00"),"-","△")&amp;"】"))</f>
        <v>【992.47】</v>
      </c>
      <c r="BP6" s="33">
        <f>IF(BP7="",NA(),BP7)</f>
        <v>55.17</v>
      </c>
      <c r="BQ6" s="33">
        <f t="shared" ref="BQ6:BY6" si="8">IF(BQ7="",NA(),BQ7)</f>
        <v>57.08</v>
      </c>
      <c r="BR6" s="33">
        <f t="shared" si="8"/>
        <v>50.81</v>
      </c>
      <c r="BS6" s="33">
        <f t="shared" si="8"/>
        <v>51.74</v>
      </c>
      <c r="BT6" s="33">
        <f t="shared" si="8"/>
        <v>52.6</v>
      </c>
      <c r="BU6" s="33">
        <f t="shared" si="8"/>
        <v>43.24</v>
      </c>
      <c r="BV6" s="33">
        <f t="shared" si="8"/>
        <v>51.56</v>
      </c>
      <c r="BW6" s="33">
        <f t="shared" si="8"/>
        <v>51.03</v>
      </c>
      <c r="BX6" s="33">
        <f t="shared" si="8"/>
        <v>50.9</v>
      </c>
      <c r="BY6" s="33">
        <f t="shared" si="8"/>
        <v>50.82</v>
      </c>
      <c r="BZ6" s="32" t="str">
        <f>IF(BZ7="","",IF(BZ7="-","【-】","【"&amp;SUBSTITUTE(TEXT(BZ7,"#,##0.00"),"-","△")&amp;"】"))</f>
        <v>【51.49】</v>
      </c>
      <c r="CA6" s="33">
        <f>IF(CA7="",NA(),CA7)</f>
        <v>220.53</v>
      </c>
      <c r="CB6" s="33">
        <f t="shared" ref="CB6:CJ6" si="9">IF(CB7="",NA(),CB7)</f>
        <v>211.02</v>
      </c>
      <c r="CC6" s="33">
        <f t="shared" si="9"/>
        <v>238.55</v>
      </c>
      <c r="CD6" s="33">
        <f t="shared" si="9"/>
        <v>230.55</v>
      </c>
      <c r="CE6" s="33">
        <f t="shared" si="9"/>
        <v>233.03</v>
      </c>
      <c r="CF6" s="33">
        <f t="shared" si="9"/>
        <v>338.76</v>
      </c>
      <c r="CG6" s="33">
        <f t="shared" si="9"/>
        <v>283.26</v>
      </c>
      <c r="CH6" s="33">
        <f t="shared" si="9"/>
        <v>289.60000000000002</v>
      </c>
      <c r="CI6" s="33">
        <f t="shared" si="9"/>
        <v>293.27</v>
      </c>
      <c r="CJ6" s="33">
        <f t="shared" si="9"/>
        <v>300.52</v>
      </c>
      <c r="CK6" s="32" t="str">
        <f>IF(CK7="","",IF(CK7="-","【-】","【"&amp;SUBSTITUTE(TEXT(CK7,"#,##0.00"),"-","△")&amp;"】"))</f>
        <v>【295.10】</v>
      </c>
      <c r="CL6" s="33">
        <f>IF(CL7="",NA(),CL7)</f>
        <v>35.200000000000003</v>
      </c>
      <c r="CM6" s="33">
        <f t="shared" ref="CM6:CU6" si="10">IF(CM7="",NA(),CM7)</f>
        <v>39.950000000000003</v>
      </c>
      <c r="CN6" s="33">
        <f t="shared" si="10"/>
        <v>40.19</v>
      </c>
      <c r="CO6" s="33">
        <f t="shared" si="10"/>
        <v>40.07</v>
      </c>
      <c r="CP6" s="33">
        <f t="shared" si="10"/>
        <v>38.729999999999997</v>
      </c>
      <c r="CQ6" s="33">
        <f t="shared" si="10"/>
        <v>44.65</v>
      </c>
      <c r="CR6" s="33">
        <f t="shared" si="10"/>
        <v>55.2</v>
      </c>
      <c r="CS6" s="33">
        <f t="shared" si="10"/>
        <v>54.74</v>
      </c>
      <c r="CT6" s="33">
        <f t="shared" si="10"/>
        <v>53.78</v>
      </c>
      <c r="CU6" s="33">
        <f t="shared" si="10"/>
        <v>53.24</v>
      </c>
      <c r="CV6" s="32" t="str">
        <f>IF(CV7="","",IF(CV7="-","【-】","【"&amp;SUBSTITUTE(TEXT(CV7,"#,##0.00"),"-","△")&amp;"】"))</f>
        <v>【53.32】</v>
      </c>
      <c r="CW6" s="33">
        <f>IF(CW7="",NA(),CW7)</f>
        <v>81.760000000000005</v>
      </c>
      <c r="CX6" s="33">
        <f t="shared" ref="CX6:DF6" si="11">IF(CX7="",NA(),CX7)</f>
        <v>81.7</v>
      </c>
      <c r="CY6" s="33">
        <f t="shared" si="11"/>
        <v>81.81</v>
      </c>
      <c r="CZ6" s="33">
        <f t="shared" si="11"/>
        <v>73.599999999999994</v>
      </c>
      <c r="DA6" s="33">
        <f t="shared" si="11"/>
        <v>73.59</v>
      </c>
      <c r="DB6" s="33">
        <f t="shared" si="11"/>
        <v>73.599999999999994</v>
      </c>
      <c r="DC6" s="33">
        <f t="shared" si="11"/>
        <v>83.73</v>
      </c>
      <c r="DD6" s="33">
        <f t="shared" si="11"/>
        <v>83.88</v>
      </c>
      <c r="DE6" s="33">
        <f t="shared" si="11"/>
        <v>84.06</v>
      </c>
      <c r="DF6" s="33">
        <f t="shared" si="11"/>
        <v>84.07</v>
      </c>
      <c r="DG6" s="32" t="str">
        <f>IF(DG7="","",IF(DG7="-","【-】","【"&amp;SUBSTITUTE(TEXT(DG7,"#,##0.00"),"-","△")&amp;"】"))</f>
        <v>【83.79】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2">
        <f t="shared" si="14"/>
        <v>0</v>
      </c>
      <c r="EJ6" s="33">
        <f t="shared" si="14"/>
        <v>0.03</v>
      </c>
      <c r="EK6" s="33">
        <f t="shared" si="14"/>
        <v>0.04</v>
      </c>
      <c r="EL6" s="33">
        <f t="shared" si="14"/>
        <v>0.03</v>
      </c>
      <c r="EM6" s="33">
        <f t="shared" si="14"/>
        <v>0.02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2014</v>
      </c>
      <c r="C7" s="35">
        <v>24058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15.13</v>
      </c>
      <c r="P7" s="36">
        <v>92.81</v>
      </c>
      <c r="Q7" s="36">
        <v>2376</v>
      </c>
      <c r="R7" s="36">
        <v>10959</v>
      </c>
      <c r="S7" s="36">
        <v>83.89</v>
      </c>
      <c r="T7" s="36">
        <v>130.63999999999999</v>
      </c>
      <c r="U7" s="36">
        <v>1651</v>
      </c>
      <c r="V7" s="36">
        <v>2.2400000000000002</v>
      </c>
      <c r="W7" s="36">
        <v>737.05</v>
      </c>
      <c r="X7" s="36">
        <v>99.27</v>
      </c>
      <c r="Y7" s="36">
        <v>100.65</v>
      </c>
      <c r="Z7" s="36">
        <v>100.3</v>
      </c>
      <c r="AA7" s="36">
        <v>100.74</v>
      </c>
      <c r="AB7" s="36">
        <v>100.15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198.57</v>
      </c>
      <c r="BF7" s="36">
        <v>3515.16</v>
      </c>
      <c r="BG7" s="36">
        <v>3179.84</v>
      </c>
      <c r="BH7" s="36">
        <v>3141.68</v>
      </c>
      <c r="BI7" s="36">
        <v>2713.89</v>
      </c>
      <c r="BJ7" s="36">
        <v>1316.7</v>
      </c>
      <c r="BK7" s="36">
        <v>1239.2</v>
      </c>
      <c r="BL7" s="36">
        <v>1197.82</v>
      </c>
      <c r="BM7" s="36">
        <v>1126.77</v>
      </c>
      <c r="BN7" s="36">
        <v>1044.8</v>
      </c>
      <c r="BO7" s="36">
        <v>992.47</v>
      </c>
      <c r="BP7" s="36">
        <v>55.17</v>
      </c>
      <c r="BQ7" s="36">
        <v>57.08</v>
      </c>
      <c r="BR7" s="36">
        <v>50.81</v>
      </c>
      <c r="BS7" s="36">
        <v>51.74</v>
      </c>
      <c r="BT7" s="36">
        <v>52.6</v>
      </c>
      <c r="BU7" s="36">
        <v>43.24</v>
      </c>
      <c r="BV7" s="36">
        <v>51.56</v>
      </c>
      <c r="BW7" s="36">
        <v>51.03</v>
      </c>
      <c r="BX7" s="36">
        <v>50.9</v>
      </c>
      <c r="BY7" s="36">
        <v>50.82</v>
      </c>
      <c r="BZ7" s="36">
        <v>51.49</v>
      </c>
      <c r="CA7" s="36">
        <v>220.53</v>
      </c>
      <c r="CB7" s="36">
        <v>211.02</v>
      </c>
      <c r="CC7" s="36">
        <v>238.55</v>
      </c>
      <c r="CD7" s="36">
        <v>230.55</v>
      </c>
      <c r="CE7" s="36">
        <v>233.03</v>
      </c>
      <c r="CF7" s="36">
        <v>338.76</v>
      </c>
      <c r="CG7" s="36">
        <v>283.26</v>
      </c>
      <c r="CH7" s="36">
        <v>289.60000000000002</v>
      </c>
      <c r="CI7" s="36">
        <v>293.27</v>
      </c>
      <c r="CJ7" s="36">
        <v>300.52</v>
      </c>
      <c r="CK7" s="36">
        <v>295.10000000000002</v>
      </c>
      <c r="CL7" s="36">
        <v>35.200000000000003</v>
      </c>
      <c r="CM7" s="36">
        <v>39.950000000000003</v>
      </c>
      <c r="CN7" s="36">
        <v>40.19</v>
      </c>
      <c r="CO7" s="36">
        <v>40.07</v>
      </c>
      <c r="CP7" s="36">
        <v>38.729999999999997</v>
      </c>
      <c r="CQ7" s="36">
        <v>44.65</v>
      </c>
      <c r="CR7" s="36">
        <v>55.2</v>
      </c>
      <c r="CS7" s="36">
        <v>54.74</v>
      </c>
      <c r="CT7" s="36">
        <v>53.78</v>
      </c>
      <c r="CU7" s="36">
        <v>53.24</v>
      </c>
      <c r="CV7" s="36">
        <v>53.32</v>
      </c>
      <c r="CW7" s="36">
        <v>81.760000000000005</v>
      </c>
      <c r="CX7" s="36">
        <v>81.7</v>
      </c>
      <c r="CY7" s="36">
        <v>81.81</v>
      </c>
      <c r="CZ7" s="36">
        <v>73.599999999999994</v>
      </c>
      <c r="DA7" s="36">
        <v>73.59</v>
      </c>
      <c r="DB7" s="36">
        <v>73.599999999999994</v>
      </c>
      <c r="DC7" s="36">
        <v>83.73</v>
      </c>
      <c r="DD7" s="36">
        <v>83.88</v>
      </c>
      <c r="DE7" s="36">
        <v>84.06</v>
      </c>
      <c r="DF7" s="36">
        <v>84.07</v>
      </c>
      <c r="DG7" s="36">
        <v>83.79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</v>
      </c>
      <c r="EJ7" s="36">
        <v>0.03</v>
      </c>
      <c r="EK7" s="36">
        <v>0.04</v>
      </c>
      <c r="EL7" s="36">
        <v>0.03</v>
      </c>
      <c r="EM7" s="36">
        <v>0.02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FJ-USER</cp:lastModifiedBy>
  <cp:lastPrinted>2016-02-14T23:55:36Z</cp:lastPrinted>
  <dcterms:created xsi:type="dcterms:W3CDTF">2016-02-03T09:08:43Z</dcterms:created>
  <dcterms:modified xsi:type="dcterms:W3CDTF">2016-02-14T23:57:15Z</dcterms:modified>
  <cp:category/>
</cp:coreProperties>
</file>