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3市町村から回答\39階上町\"/>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W39" i="9"/>
  <c r="BW40" i="9" s="1"/>
  <c r="BW41" i="9" s="1"/>
  <c r="BW42" i="9" s="1"/>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<sst xmlns="http://schemas.openxmlformats.org/spreadsheetml/2006/main" count="972" uniqueCount="539">
  <si>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</si>
  <si>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</si>
  <si>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</si>
  <si>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</si>
  <si>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</si>
  <si>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</si>
  <si>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</si>
  <si>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</si>
  <si>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</si>
  <si>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</si>
  <si>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</si>
  <si>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</si>
  <si>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</si>
  <si>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</si>
  <si>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</si>
  <si>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</si>
  <si>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</si>
  <si>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</si>
  <si>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</si>
  <si>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</si>
  <si>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</si>
  <si>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</si>
  <si>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</si>
  <si>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</si>
  <si>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</si>
  <si>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</si>
  <si>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</si>
  <si>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</si>
  <si>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</si>
  <si>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</si>
  <si>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</si>
  <si>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</si>
  <si>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</si>
  <si>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</si>
  <si>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</si>
  <si>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</si>
  <si>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</si>
  <si>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</si>
  <si>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</si>
  <si>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</si>
  <si>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</si>
  <si>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</si>
  <si>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</si>
  <si>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</si>
  <si>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</si>
  <si>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</si>
  <si>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</si>
  <si>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</si>
  <si>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</si>
  <si>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</si>
  <si>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</si>
  <si>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</si>
  <si>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</si>
  <si>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</si>
  <si>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</si>
  <si>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</si>
  <si>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</si>
  <si>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</si>
  <si>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</si>
  <si>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</si>
  <si>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</si>
  <si>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</si>
  <si>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</si>
  <si>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</si>
  <si>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</si>
  <si>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</si>
  <si>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</si>
  <si>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</si>
  <si>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</si>
  <si>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</si>
  <si>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</si>
  <si>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</si>
  <si>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</si>
  <si>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</si>
  <si>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</si>
  <si>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</si>
  <si>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</si>
  <si>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</si>
  <si>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</si>
  <si>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</si>
  <si>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</si>
  <si>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</si>
  <si>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階上町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</si>
  <si>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</si>
  <si>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</si>
  <si>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</si>
  <si>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</si>
  <si>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</si>
  <si>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</si>
  <si>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</si>
  <si>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</si>
  <si>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</si>
  <si>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</si>
  <si>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</si>
  <si>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</si>
  <si>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</si>
  <si>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</si>
  <si>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</si>
  <si>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</si>
  <si>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</si>
  <si>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</si>
  <si>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</si>
  <si>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</si>
  <si>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</si>
  <si>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</si>
  <si>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</si>
  <si>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</si>
  <si>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</si>
  <si>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</si>
  <si>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</si>
  <si>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</si>
  <si>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</si>
  <si>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</si>
  <si>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</si>
  <si>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</si>
  <si>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</si>
  <si>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</si>
  <si>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</si>
  <si>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</si>
  <si>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</si>
  <si>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</si>
  <si>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</si>
  <si>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</si>
  <si>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</si>
  <si>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</si>
  <si>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</si>
  <si>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</si>
  <si>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</si>
  <si>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</si>
  <si>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</si>
  <si>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</si>
  <si>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</si>
  <si>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</si>
  <si>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</si>
  <si>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</si>
  <si>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</si>
  <si>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</si>
  <si>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</si>
  <si>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</si>
  <si>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</si>
  <si>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</si>
  <si>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</si>
  <si>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</si>
  <si>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</si>
  <si>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</si>
  <si>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</si>
  <si>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</si>
  <si>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</si>
  <si>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</si>
  <si>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</si>
  <si>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</si>
  <si>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</si>
  <si>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</si>
  <si>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</si>
  <si>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</si>
  <si>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</si>
  <si>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</si>
  <si>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</si>
  <si>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</si>
  <si>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</si>
  <si>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</si>
  <si>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</si>
  <si>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</si>
  <si>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</si>
  <si>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</si>
  <si>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</si>
  <si>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</si>
  <si>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</si>
  <si>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</si>
  <si>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</si>
  <si>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</si>
  <si>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</si>
  <si>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</si>
  <si>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</si>
  <si>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</si>
  <si>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</si>
  <si>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</si>
  <si>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</si>
  <si>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</si>
  <si>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</si>
  <si>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</si>
  <si>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</si>
  <si>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</si>
  <si>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</si>
  <si>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</si>
  <si>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</si>
  <si>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</si>
  <si>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</si>
  <si>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</si>
  <si>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</si>
  <si>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</si>
  <si>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</si>
  <si>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</si>
  <si>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</si>
  <si>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</si>
  <si>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青森県階上町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</si>
  <si>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</si>
  <si>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</si>
  <si>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</si>
  <si>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</si>
  <si>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</si>
  <si>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</si>
  <si>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</si>
  <si>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</si>
  <si>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</si>
  <si>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</si>
  <si>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</si>
  <si>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</si>
  <si>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</si>
  <si>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</si>
  <si>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</si>
  <si>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</si>
  <si>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</si>
  <si>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</si>
  <si>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</si>
  <si>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</si>
  <si>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</si>
  <si>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</si>
  <si>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</si>
  <si>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</si>
  <si>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</si>
  <si>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</si>
  <si>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</si>
  <si>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</si>
  <si>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</si>
  <si>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</si>
  <si>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</si>
  <si>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</si>
  <si>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</si>
  <si>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</si>
  <si>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</si>
  <si>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</si>
  <si>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</si>
  <si>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</si>
  <si>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</si>
  <si>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</si>
  <si>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</si>
  <si>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</si>
  <si>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</si>
  <si>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</si>
  <si>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</si>
  <si>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</si>
  <si>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</si>
  <si>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</si>
  <si>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</si>
  <si>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</si>
  <si>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</si>
  <si>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</si>
  <si>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</si>
  <si>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</si>
  <si>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</si>
  <si>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</si>
  <si>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</si>
  <si>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</si>
  <si>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</si>
  <si>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</si>
  <si>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</si>
  <si>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</si>
  <si>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</si>
  <si>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</si>
  <si>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</si>
  <si>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</si>
  <si>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</si>
  <si>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</si>
  <si>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</si>
  <si>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</si>
  <si>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</si>
  <si>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</si>
  <si>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</si>
  <si>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</si>
  <si>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</si>
  <si>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</si>
  <si>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</si>
  <si>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</si>
  <si>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</si>
  <si>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</si>
  <si>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</si>
  <si>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</si>
  <si>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</si>
  <si>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</si>
  <si>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</si>
  <si>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</si>
  <si>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</si>
  <si>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</si>
  <si>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</si>
  <si>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</si>
  <si>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</si>
  <si>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</si>
  <si>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</si>
  <si>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</si>
  <si>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</si>
  <si>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</si>
  <si>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</si>
  <si>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</si>
  <si>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</si>
  <si>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</si>
  <si>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</si>
  <si>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</si>
  <si>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</si>
  <si>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</si>
  <si>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</si>
  <si>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</si>
  <si>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</si>
  <si>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</si>
  <si>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</si>
  <si>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</si>
  <si>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</si>
  <si>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</si>
  <si>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</si>
  <si>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</si>
  <si>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</si>
  <si>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</si>
  <si>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</si>
  <si>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</si>
  <si>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</si>
  <si>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</si>
  <si>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</si>
  <si>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</si>
  <si>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</si>
  <si>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</si>
  <si>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</si>
  <si>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</si>
  <si>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</si>
  <si>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</si>
  <si>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</si>
  <si>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</si>
  <si>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</si>
  <si>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</si>
  <si>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</si>
  <si>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</si>
  <si>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</si>
  <si>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</si>
  <si>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</si>
  <si>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</si>
  <si>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</si>
  <si>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</si>
  <si>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</si>
  <si>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</si>
  <si>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</si>
  <si>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</si>
  <si>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</si>
  <si>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</si>
  <si>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</si>
  <si>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</si>
  <si>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</si>
  <si>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青森県階上町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</si>
  <si>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</si>
  <si>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</si>
  <si>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</si>
  <si>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</si>
  <si>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</si>
  <si>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</si>
  <si>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</si>
  <si>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</si>
  <si>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</si>
  <si>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</si>
  <si>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</si>
  <si>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</si>
  <si>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</si>
  <si>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</si>
  <si>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</si>
  <si>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</si>
  <si>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</si>
  <si>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</si>
  <si>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</si>
  <si>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</si>
  <si>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</si>
  <si>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</si>
  <si>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</si>
  <si>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</si>
  <si>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</si>
  <si>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</si>
  <si>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</si>
  <si>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</si>
  <si>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</si>
  <si>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</si>
  <si>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</si>
  <si>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</si>
  <si>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</si>
  <si>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階上町国民健康保険特別会計</t>
    <phoneticPr fontId="5"/>
  </si>
  <si>
    <t>階上町介護保険特別会計</t>
    <phoneticPr fontId="5"/>
  </si>
  <si>
    <t>階上町後期高齢者医療特別会計</t>
    <phoneticPr fontId="5"/>
  </si>
  <si>
    <t>階上町公共下水道事業特別会計</t>
    <phoneticPr fontId="5"/>
  </si>
  <si>
    <t>法非適用企業</t>
    <phoneticPr fontId="5"/>
  </si>
  <si>
    <t>階上町漁業集落排水事業特別会計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</si>
  <si>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</si>
  <si>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</si>
  <si>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</si>
  <si>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</si>
  <si>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</si>
  <si>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</si>
  <si>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</si>
  <si>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</si>
  <si>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</si>
  <si>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</si>
  <si>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</si>
  <si>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</si>
  <si>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</si>
  <si>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</si>
  <si>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</si>
  <si>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</si>
  <si>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</si>
  <si>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</si>
  <si>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</si>
  <si>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</si>
  <si>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</si>
  <si>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</si>
  <si>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</si>
  <si>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</si>
  <si>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</si>
  <si>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</si>
  <si>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</si>
  <si>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</si>
  <si>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</si>
  <si>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</si>
  <si>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</si>
  <si>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</si>
  <si>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</si>
  <si>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</si>
  <si>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</si>
  <si>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</si>
  <si>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</si>
  <si>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</si>
  <si>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</si>
  <si>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</si>
  <si>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</si>
  <si>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</si>
  <si>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</si>
  <si>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</si>
  <si>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</si>
  <si>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</si>
  <si>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</si>
  <si>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</si>
  <si>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</si>
  <si>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</si>
  <si>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</si>
  <si>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</si>
  <si>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</si>
  <si>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</si>
  <si>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</si>
  <si>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</si>
  <si>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</si>
  <si>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</si>
  <si>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</si>
  <si>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</si>
  <si>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</si>
  <si>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</si>
  <si>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</si>
  <si>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</si>
  <si>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</si>
  <si>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</si>
  <si>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</si>
  <si>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</si>
  <si>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</si>
  <si>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</si>
  <si>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</si>
  <si>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</si>
  <si>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</si>
  <si>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</si>
  <si>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</si>
  <si>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</si>
  <si>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</si>
  <si>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</si>
  <si>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</si>
  <si>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</si>
  <si>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</si>
  <si>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</si>
  <si>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</si>
  <si>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</si>
  <si>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</si>
  <si>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</si>
  <si>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</si>
  <si>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</si>
  <si>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</si>
  <si>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</si>
  <si>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</si>
  <si>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</si>
  <si>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</si>
  <si>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</si>
  <si>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</si>
  <si>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</si>
  <si>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</si>
  <si>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</si>
  <si>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</si>
  <si>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</si>
  <si>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</si>
  <si>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</si>
  <si>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</si>
  <si>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</si>
  <si>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</si>
  <si>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</si>
  <si>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</si>
  <si>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</si>
  <si>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</si>
  <si>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</si>
  <si>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</si>
  <si>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</si>
  <si>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</si>
  <si>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</si>
  <si>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</si>
  <si>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</si>
  <si>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</si>
  <si>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</si>
  <si>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</si>
  <si>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</si>
  <si>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</si>
  <si>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</si>
  <si>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</si>
  <si>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</si>
  <si>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</si>
  <si>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</si>
  <si>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</si>
  <si>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</si>
  <si>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</si>
  <si>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</si>
  <si>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</si>
  <si>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</si>
  <si>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</si>
  <si>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1.84</t>
  </si>
  <si>
    <t>▲ 4.70</t>
  </si>
  <si>
    <t>一般会計</t>
  </si>
  <si>
    <t>階上町国民健康保険特別会計</t>
  </si>
  <si>
    <t>階上町介護保険特別会計</t>
  </si>
  <si>
    <t>階上町公共下水道事業特別会計</t>
  </si>
  <si>
    <t>階上町漁業集落排水事業特別会計</t>
  </si>
  <si>
    <t>階上町後期高齢者医療特別会計</t>
  </si>
  <si>
    <t>その他会計（赤字）</t>
  </si>
  <si>
    <t>その他会計（黒字）</t>
  </si>
  <si>
    <t>三戸郡福祉事務組合</t>
    <rPh sb="0" eb="3">
      <t>サンノヘグン</t>
    </rPh>
    <rPh sb="3" eb="5">
      <t>フクシ</t>
    </rPh>
    <rPh sb="5" eb="7">
      <t>ジム</t>
    </rPh>
    <rPh sb="7" eb="9">
      <t>クミアイ</t>
    </rPh>
    <phoneticPr fontId="2"/>
  </si>
  <si>
    <t>八戸圏域水道企業団</t>
    <rPh sb="0" eb="2">
      <t>ハチノヘ</t>
    </rPh>
    <rPh sb="2" eb="4">
      <t>ケンイキ</t>
    </rPh>
    <rPh sb="4" eb="6">
      <t>スイドウ</t>
    </rPh>
    <rPh sb="6" eb="8">
      <t>キギョウ</t>
    </rPh>
    <rPh sb="8" eb="9">
      <t>ダン</t>
    </rPh>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</si>
  <si>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</si>
  <si>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八戸市階上町田代小学校中学校組合</t>
    <rPh sb="0" eb="3">
      <t>ハチノヘシ</t>
    </rPh>
    <rPh sb="3" eb="6">
      <t>ハシカミチョウ</t>
    </rPh>
    <rPh sb="6" eb="8">
      <t>タシロ</t>
    </rPh>
    <rPh sb="8" eb="11">
      <t>ショウガッコウ</t>
    </rPh>
    <rPh sb="11" eb="14">
      <t>チュウガッコウ</t>
    </rPh>
    <rPh sb="14" eb="16">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</si>
  <si>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</si>
  <si>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</si>
  <si>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</si>
  <si>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</si>
  <si>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青森県市町村退職手当組合</t>
    <rPh sb="0" eb="3">
      <t>アオモリケン</t>
    </rPh>
    <rPh sb="3" eb="6">
      <t>シチョウソン</t>
    </rPh>
    <rPh sb="6" eb="8">
      <t>タイショク</t>
    </rPh>
    <rPh sb="8" eb="10">
      <t>テアテ</t>
    </rPh>
    <rPh sb="10" eb="12">
      <t>クミアイ</t>
    </rPh>
    <phoneticPr fontId="2"/>
  </si>
  <si>
    <t>法適用企業</t>
    <rPh sb="0" eb="1">
      <t>ホウ</t>
    </rPh>
    <rPh sb="1" eb="3">
      <t>テキヨウ</t>
    </rPh>
    <rPh sb="3" eb="5">
      <t>キギョウ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</si>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</sst>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68138</c:v>
                </c:pt>
                <c:pt idx="1">
                  <c:v>37484</c:v>
                </c:pt>
                <c:pt idx="2">
                  <c:v>38647</c:v>
                </c:pt>
                <c:pt idx="3">
                  <c:v>57410</c:v>
                </c:pt>
                <c:pt idx="4">
                  <c:v>66865</c:v>
                </c:pt>
              </c:numCache>
            </c:numRef>
          </c:val>
          <c:smooth val="0"/>
        </c:ser>
        <c:dLbls>
          <c:showLegendKey val="0"/>
          <c:showVal val="0"/>
          <c:showCatName val="0"/>
          <c:showSerName val="0"/>
          <c:showPercent val="0"/>
          <c:showBubbleSize val="0"/>
        </c:dLbls>
        <c:marker val="1"/>
        <c:smooth val="0"/>
        <c:axId val="207320184"/>
        <c:axId val="207321752"/>
      </c:lineChart>
      <c:catAx>
        <c:axId val="207320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321752"/>
        <c:crosses val="autoZero"/>
        <c:auto val="1"/>
        <c:lblAlgn val="ctr"/>
        <c:lblOffset val="100"/>
        <c:tickLblSkip val="1"/>
        <c:tickMarkSkip val="1"/>
        <c:noMultiLvlLbl val="0"/>
      </c:catAx>
      <c:valAx>
        <c:axId val="20732175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320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7.22</c:v>
                </c:pt>
                <c:pt idx="1">
                  <c:v>3.85</c:v>
                </c:pt>
                <c:pt idx="2">
                  <c:v>3.85</c:v>
                </c:pt>
                <c:pt idx="3">
                  <c:v>5.78</c:v>
                </c:pt>
                <c:pt idx="4">
                  <c:v>5.15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25.08</c:v>
                </c:pt>
                <c:pt idx="1">
                  <c:v>35.43</c:v>
                </c:pt>
                <c:pt idx="2">
                  <c:v>41.07</c:v>
                </c:pt>
                <c:pt idx="3">
                  <c:v>43.24</c:v>
                </c:pt>
                <c:pt idx="4">
                  <c:v>41.14</c:v>
                </c:pt>
              </c:numCache>
            </c:numRef>
          </c:val>
        </c:ser>
        <c:dLbls>
          <c:showLegendKey val="0"/>
          <c:showVal val="0"/>
          <c:showCatName val="0"/>
          <c:showSerName val="0"/>
          <c:showPercent val="0"/>
          <c:showBubbleSize val="0"/>
        </c:dLbls>
        <c:gapWidth val="250"/>
        <c:overlap val="100"/>
        <c:axId val="207322144"/>
        <c:axId val="207322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-1.84</c:v>
                </c:pt>
                <c:pt idx="1">
                  <c:v>4.09</c:v>
                </c:pt>
                <c:pt idx="2">
                  <c:v>2.6</c:v>
                </c:pt>
                <c:pt idx="3">
                  <c:v>1.96</c:v>
                </c:pt>
                <c:pt idx="4">
                  <c:v>-4.7</c:v>
                </c:pt>
              </c:numCache>
            </c:numRef>
          </c:val>
          <c:smooth val="0"/>
        </c:ser>
        <c:dLbls>
          <c:showLegendKey val="0"/>
          <c:showVal val="0"/>
          <c:showCatName val="0"/>
          <c:showSerName val="0"/>
          <c:showPercent val="0"/>
          <c:showBubbleSize val="0"/>
        </c:dLbls>
        <c:marker val="1"/>
        <c:smooth val="0"/>
        <c:axId val="207322144"/>
        <c:axId val="207322536"/>
      </c:lineChart>
      <c:catAx>
        <c:axId val="20732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7322536"/>
        <c:crosses val="autoZero"/>
        <c:auto val="1"/>
        <c:lblAlgn val="ctr"/>
        <c:lblOffset val="100"/>
        <c:tickLblSkip val="1"/>
        <c:tickMarkSkip val="1"/>
        <c:noMultiLvlLbl val="0"/>
      </c:catAx>
      <c:valAx>
        <c:axId val="207322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32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階上町後期高齢者医療特別会計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0.01</c:v>
                </c:pt>
                <c:pt idx="4">
                  <c:v>#N/A</c:v>
                </c:pt>
                <c:pt idx="5">
                  <c:v>0.01</c:v>
                </c:pt>
                <c:pt idx="6">
                  <c:v>#N/A</c:v>
                </c:pt>
                <c:pt idx="7">
                  <c:v>0.02</c:v>
                </c:pt>
                <c:pt idx="8">
                  <c:v>#N/A</c:v>
                </c:pt>
                <c:pt idx="9">
                  <c:v>0</c:v>
                </c:pt>
              </c:numCache>
            </c:numRef>
          </c:val>
        </c:ser>
        <c:ser>
          <c:idx val="5"/>
          <c:order val="5"/>
          <c:tx>
            <c:strRef>
              <c:f>データシート!$A$32</c:f>
              <c:strCache>
                <c:ptCount val="1"/>
                <c:pt idx="0">
                  <c:v>階上町漁業集落排水事業特別会計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6"/>
          <c:order val="6"/>
          <c:tx>
            <c:strRef>
              <c:f>データシート!$A$33</c:f>
              <c:strCache>
                <c:ptCount val="1"/>
                <c:pt idx="0">
                  <c:v>階上町公共下水道事業特別会計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0.03</c:v>
                </c:pt>
                <c:pt idx="2">
                  <c:v>#N/A</c:v>
                </c:pt>
                <c:pt idx="3">
                  <c:v>0.02</c:v>
                </c:pt>
                <c:pt idx="4">
                  <c:v>#N/A</c:v>
                </c:pt>
                <c:pt idx="5">
                  <c:v>0.05</c:v>
                </c:pt>
                <c:pt idx="6">
                  <c:v>#N/A</c:v>
                </c:pt>
                <c:pt idx="7">
                  <c:v>0.03</c:v>
                </c:pt>
                <c:pt idx="8">
                  <c:v>#N/A</c:v>
                </c:pt>
                <c:pt idx="9">
                  <c:v>0.04</c:v>
                </c:pt>
              </c:numCache>
            </c:numRef>
          </c:val>
        </c:ser>
        <c:ser>
          <c:idx val="7"/>
          <c:order val="7"/>
          <c:tx>
            <c:strRef>
              <c:f>データシート!$A$34</c:f>
              <c:strCache>
                <c:ptCount val="1"/>
                <c:pt idx="0">
                  <c:v>階上町介護保険特別会計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c:v>
                </c:pt>
                <c:pt idx="2">
                  <c:v>#N/A</c:v>
                </c:pt>
                <c:pt idx="3">
                  <c:v>0.4</c:v>
                </c:pt>
                <c:pt idx="4">
                  <c:v>#N/A</c:v>
                </c:pt>
                <c:pt idx="5">
                  <c:v>0.18</c:v>
                </c:pt>
                <c:pt idx="6">
                  <c:v>#N/A</c:v>
                </c:pt>
                <c:pt idx="7">
                  <c:v>0.2</c:v>
                </c:pt>
                <c:pt idx="8">
                  <c:v>#N/A</c:v>
                </c:pt>
                <c:pt idx="9">
                  <c:v>0.34</c:v>
                </c:pt>
              </c:numCache>
            </c:numRef>
          </c:val>
        </c:ser>
        <c:ser>
          <c:idx val="8"/>
          <c:order val="8"/>
          <c:tx>
            <c:strRef>
              <c:f>データシート!$A$35</c:f>
              <c:strCache>
                <c:ptCount val="1"/>
                <c:pt idx="0">
                  <c:v>階上町国民健康保険特別会計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3.25</c:v>
                </c:pt>
                <c:pt idx="2">
                  <c:v>#N/A</c:v>
                </c:pt>
                <c:pt idx="3">
                  <c:v>2.83</c:v>
                </c:pt>
                <c:pt idx="4">
                  <c:v>#N/A</c:v>
                </c:pt>
                <c:pt idx="5">
                  <c:v>2.37</c:v>
                </c:pt>
                <c:pt idx="6">
                  <c:v>#N/A</c:v>
                </c:pt>
                <c:pt idx="7">
                  <c:v>3.01</c:v>
                </c:pt>
                <c:pt idx="8">
                  <c:v>#N/A</c:v>
                </c:pt>
                <c:pt idx="9">
                  <c:v>2.6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7.22</c:v>
                </c:pt>
                <c:pt idx="2">
                  <c:v>#N/A</c:v>
                </c:pt>
                <c:pt idx="3">
                  <c:v>3.85</c:v>
                </c:pt>
                <c:pt idx="4">
                  <c:v>#N/A</c:v>
                </c:pt>
                <c:pt idx="5">
                  <c:v>3.85</c:v>
                </c:pt>
                <c:pt idx="6">
                  <c:v>#N/A</c:v>
                </c:pt>
                <c:pt idx="7">
                  <c:v>5.78</c:v>
                </c:pt>
                <c:pt idx="8">
                  <c:v>#N/A</c:v>
                </c:pt>
                <c:pt idx="9">
                  <c:v>5.15</c:v>
                </c:pt>
              </c:numCache>
            </c:numRef>
          </c:val>
        </c:ser>
        <c:dLbls>
          <c:showLegendKey val="0"/>
          <c:showVal val="0"/>
          <c:showCatName val="0"/>
          <c:showSerName val="0"/>
          <c:showPercent val="0"/>
          <c:showBubbleSize val="0"/>
        </c:dLbls>
        <c:gapWidth val="150"/>
        <c:overlap val="100"/>
        <c:axId val="207323320"/>
        <c:axId val="207323712"/>
      </c:barChart>
      <c:catAx>
        <c:axId val="207323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323712"/>
        <c:crosses val="autoZero"/>
        <c:auto val="1"/>
        <c:lblAlgn val="ctr"/>
        <c:lblOffset val="100"/>
        <c:tickLblSkip val="1"/>
        <c:tickMarkSkip val="1"/>
        <c:noMultiLvlLbl val="0"/>
      </c:catAx>
      <c:valAx>
        <c:axId val="207323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323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667</c:v>
                </c:pt>
                <c:pt idx="5">
                  <c:v>679</c:v>
                </c:pt>
                <c:pt idx="8">
                  <c:v>678</c:v>
                </c:pt>
                <c:pt idx="11">
                  <c:v>681</c:v>
                </c:pt>
                <c:pt idx="14">
                  <c:v>683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53</c:v>
                </c:pt>
                <c:pt idx="3">
                  <c:v>50</c:v>
                </c:pt>
                <c:pt idx="6">
                  <c:v>47</c:v>
                </c:pt>
                <c:pt idx="9">
                  <c:v>46</c:v>
                </c:pt>
                <c:pt idx="12">
                  <c:v>46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91</c:v>
                </c:pt>
                <c:pt idx="3">
                  <c:v>73</c:v>
                </c:pt>
                <c:pt idx="6">
                  <c:v>59</c:v>
                </c:pt>
                <c:pt idx="9">
                  <c:v>54</c:v>
                </c:pt>
                <c:pt idx="12">
                  <c:v>52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57</c:v>
                </c:pt>
                <c:pt idx="3">
                  <c:v>64</c:v>
                </c:pt>
                <c:pt idx="6">
                  <c:v>70</c:v>
                </c:pt>
                <c:pt idx="9">
                  <c:v>75</c:v>
                </c:pt>
                <c:pt idx="12">
                  <c:v>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936</c:v>
                </c:pt>
                <c:pt idx="3">
                  <c:v>920</c:v>
                </c:pt>
                <c:pt idx="6">
                  <c:v>919</c:v>
                </c:pt>
                <c:pt idx="9">
                  <c:v>941</c:v>
                </c:pt>
                <c:pt idx="12">
                  <c:v>933</c:v>
                </c:pt>
              </c:numCache>
            </c:numRef>
          </c:val>
        </c:ser>
        <c:dLbls>
          <c:showLegendKey val="0"/>
          <c:showVal val="0"/>
          <c:showCatName val="0"/>
          <c:showSerName val="0"/>
          <c:showPercent val="0"/>
          <c:showBubbleSize val="0"/>
        </c:dLbls>
        <c:gapWidth val="100"/>
        <c:overlap val="100"/>
        <c:axId val="207324496"/>
        <c:axId val="207324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470</c:v>
                </c:pt>
                <c:pt idx="2">
                  <c:v>#N/A</c:v>
                </c:pt>
                <c:pt idx="3">
                  <c:v>#N/A</c:v>
                </c:pt>
                <c:pt idx="4">
                  <c:v>428</c:v>
                </c:pt>
                <c:pt idx="5">
                  <c:v>#N/A</c:v>
                </c:pt>
                <c:pt idx="6">
                  <c:v>#N/A</c:v>
                </c:pt>
                <c:pt idx="7">
                  <c:v>417</c:v>
                </c:pt>
                <c:pt idx="8">
                  <c:v>#N/A</c:v>
                </c:pt>
                <c:pt idx="9">
                  <c:v>#N/A</c:v>
                </c:pt>
                <c:pt idx="10">
                  <c:v>435</c:v>
                </c:pt>
                <c:pt idx="11">
                  <c:v>#N/A</c:v>
                </c:pt>
                <c:pt idx="12">
                  <c:v>#N/A</c:v>
                </c:pt>
                <c:pt idx="13">
                  <c:v>435</c:v>
                </c:pt>
                <c:pt idx="14">
                  <c:v>#N/A</c:v>
                </c:pt>
              </c:numCache>
            </c:numRef>
          </c:val>
          <c:smooth val="0"/>
        </c:ser>
        <c:dLbls>
          <c:showLegendKey val="0"/>
          <c:showVal val="0"/>
          <c:showCatName val="0"/>
          <c:showSerName val="0"/>
          <c:showPercent val="0"/>
          <c:showBubbleSize val="0"/>
        </c:dLbls>
        <c:marker val="1"/>
        <c:smooth val="0"/>
        <c:axId val="207324496"/>
        <c:axId val="207324888"/>
      </c:lineChart>
      <c:catAx>
        <c:axId val="20732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324888"/>
        <c:crosses val="autoZero"/>
        <c:auto val="1"/>
        <c:lblAlgn val="ctr"/>
        <c:lblOffset val="100"/>
        <c:tickLblSkip val="1"/>
        <c:tickMarkSkip val="1"/>
        <c:noMultiLvlLbl val="0"/>
      </c:catAx>
      <c:valAx>
        <c:axId val="207324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32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7073</c:v>
                </c:pt>
                <c:pt idx="5">
                  <c:v>7060</c:v>
                </c:pt>
                <c:pt idx="8">
                  <c:v>6851</c:v>
                </c:pt>
                <c:pt idx="11">
                  <c:v>6616</c:v>
                </c:pt>
                <c:pt idx="14">
                  <c:v>6313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77</c:v>
                </c:pt>
                <c:pt idx="5">
                  <c:v>70</c:v>
                </c:pt>
                <c:pt idx="8">
                  <c:v>83</c:v>
                </c:pt>
                <c:pt idx="11">
                  <c:v>86</c:v>
                </c:pt>
                <c:pt idx="14">
                  <c:v>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1341</c:v>
                </c:pt>
                <c:pt idx="5">
                  <c:v>1835</c:v>
                </c:pt>
                <c:pt idx="8">
                  <c:v>2037</c:v>
                </c:pt>
                <c:pt idx="11">
                  <c:v>2083</c:v>
                </c:pt>
                <c:pt idx="14">
                  <c:v>2024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996</c:v>
                </c:pt>
                <c:pt idx="3">
                  <c:v>964</c:v>
                </c:pt>
                <c:pt idx="6">
                  <c:v>925</c:v>
                </c:pt>
                <c:pt idx="9">
                  <c:v>890</c:v>
                </c:pt>
                <c:pt idx="12">
                  <c:v>819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357</c:v>
                </c:pt>
                <c:pt idx="3">
                  <c:v>321</c:v>
                </c:pt>
                <c:pt idx="6">
                  <c:v>320</c:v>
                </c:pt>
                <c:pt idx="9">
                  <c:v>276</c:v>
                </c:pt>
                <c:pt idx="12">
                  <c:v>255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1727</c:v>
                </c:pt>
                <c:pt idx="3">
                  <c:v>1749</c:v>
                </c:pt>
                <c:pt idx="6">
                  <c:v>1980</c:v>
                </c:pt>
                <c:pt idx="9">
                  <c:v>1984</c:v>
                </c:pt>
                <c:pt idx="12">
                  <c:v>1987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314</c:v>
                </c:pt>
                <c:pt idx="3">
                  <c:v>280</c:v>
                </c:pt>
                <c:pt idx="6">
                  <c:v>247</c:v>
                </c:pt>
                <c:pt idx="9">
                  <c:v>251</c:v>
                </c:pt>
                <c:pt idx="12">
                  <c:v>205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9192</c:v>
                </c:pt>
                <c:pt idx="3">
                  <c:v>8936</c:v>
                </c:pt>
                <c:pt idx="6">
                  <c:v>8608</c:v>
                </c:pt>
                <c:pt idx="9">
                  <c:v>8307</c:v>
                </c:pt>
                <c:pt idx="12">
                  <c:v>7869</c:v>
                </c:pt>
              </c:numCache>
            </c:numRef>
          </c:val>
        </c:ser>
        <c:dLbls>
          <c:showLegendKey val="0"/>
          <c:showVal val="0"/>
          <c:showCatName val="0"/>
          <c:showSerName val="0"/>
          <c:showPercent val="0"/>
          <c:showBubbleSize val="0"/>
        </c:dLbls>
        <c:gapWidth val="100"/>
        <c:overlap val="100"/>
        <c:axId val="433373448"/>
        <c:axId val="433373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4095</c:v>
                </c:pt>
                <c:pt idx="2">
                  <c:v>#N/A</c:v>
                </c:pt>
                <c:pt idx="3">
                  <c:v>#N/A</c:v>
                </c:pt>
                <c:pt idx="4">
                  <c:v>3285</c:v>
                </c:pt>
                <c:pt idx="5">
                  <c:v>#N/A</c:v>
                </c:pt>
                <c:pt idx="6">
                  <c:v>#N/A</c:v>
                </c:pt>
                <c:pt idx="7">
                  <c:v>3108</c:v>
                </c:pt>
                <c:pt idx="8">
                  <c:v>#N/A</c:v>
                </c:pt>
                <c:pt idx="9">
                  <c:v>#N/A</c:v>
                </c:pt>
                <c:pt idx="10">
                  <c:v>2925</c:v>
                </c:pt>
                <c:pt idx="11">
                  <c:v>#N/A</c:v>
                </c:pt>
                <c:pt idx="12">
                  <c:v>#N/A</c:v>
                </c:pt>
                <c:pt idx="13">
                  <c:v>2715</c:v>
                </c:pt>
                <c:pt idx="14">
                  <c:v>#N/A</c:v>
                </c:pt>
              </c:numCache>
            </c:numRef>
          </c:val>
          <c:smooth val="0"/>
        </c:ser>
        <c:dLbls>
          <c:showLegendKey val="0"/>
          <c:showVal val="0"/>
          <c:showCatName val="0"/>
          <c:showSerName val="0"/>
          <c:showPercent val="0"/>
          <c:showBubbleSize val="0"/>
        </c:dLbls>
        <c:marker val="1"/>
        <c:smooth val="0"/>
        <c:axId val="433373448"/>
        <c:axId val="433373840"/>
      </c:lineChart>
      <c:catAx>
        <c:axId val="433373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3373840"/>
        <c:crosses val="autoZero"/>
        <c:auto val="1"/>
        <c:lblAlgn val="ctr"/>
        <c:lblOffset val="100"/>
        <c:tickLblSkip val="1"/>
        <c:tickMarkSkip val="1"/>
        <c:noMultiLvlLbl val="0"/>
      </c:catAx>
      <c:valAx>
        <c:axId val="433373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373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青森県階上町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14,278
14,222
93.91
6,770,317
6,573,541
192,637
3,741,275
7,868,744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88.4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前</a:t>
          </a:r>
          <a:r>
            <a:rPr kumimoji="1" lang="ja-JP" altLang="ja-JP" sz="1300">
              <a:solidFill>
                <a:schemeClr val="dk1"/>
              </a:solidFill>
              <a:effectLst/>
              <a:latin typeface="+mn-lt"/>
              <a:ea typeface="+mn-ea"/>
              <a:cs typeface="+mn-cs"/>
            </a:rPr>
            <a:t>年度と同じ</a:t>
          </a:r>
          <a:r>
            <a:rPr kumimoji="1" lang="en-US" altLang="ja-JP" sz="1300">
              <a:solidFill>
                <a:schemeClr val="dk1"/>
              </a:solidFill>
              <a:effectLst/>
              <a:latin typeface="+mn-ea"/>
              <a:ea typeface="+mn-ea"/>
              <a:cs typeface="+mn-cs"/>
            </a:rPr>
            <a:t>0.31</a:t>
          </a:r>
          <a:r>
            <a:rPr kumimoji="1" lang="ja-JP" altLang="ja-JP" sz="1300">
              <a:solidFill>
                <a:schemeClr val="dk1"/>
              </a:solidFill>
              <a:effectLst/>
              <a:latin typeface="+mn-lt"/>
              <a:ea typeface="+mn-ea"/>
              <a:cs typeface="+mn-cs"/>
            </a:rPr>
            <a:t>となった。徴収率の低迷に加えて人口減による税収入の影響もあることから</a:t>
          </a:r>
          <a:r>
            <a:rPr kumimoji="1" lang="ja-JP" altLang="en-US" sz="1300">
              <a:solidFill>
                <a:schemeClr val="dk1"/>
              </a:solidFill>
              <a:effectLst/>
              <a:latin typeface="+mn-lt"/>
              <a:ea typeface="+mn-ea"/>
              <a:cs typeface="+mn-cs"/>
            </a:rPr>
            <a:t>、労働力人口の確保と税収入額の増に努め、財政基盤の強化を図る。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118231</xdr:rowOff>
    </xdr:from>
    <xdr:to>
      <xdr:col>7</xdr:col>
      <xdr:colOff>152400</xdr:colOff>
      <xdr:row>43</xdr:row>
      <xdr:rowOff>118231</xdr:rowOff>
    </xdr:to>
    <xdr:cxnSp macro="">
      <xdr:nvCxnSpPr>
        <xdr:cNvPr id="69" name="直線コネクタ 68"/>
        <xdr:cNvCxnSpPr/>
      </xdr:nvCxnSpPr>
      <xdr:spPr>
        <a:xfrm>
          <a:off x="4114800" y="749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106741</xdr:rowOff>
    </xdr:from>
    <xdr:to>
      <xdr:col>6</xdr:col>
      <xdr:colOff>0</xdr:colOff>
      <xdr:row>43</xdr:row>
      <xdr:rowOff>118231</xdr:rowOff>
    </xdr:to>
    <xdr:cxnSp macro="">
      <xdr:nvCxnSpPr>
        <xdr:cNvPr id="72" name="直線コネクタ 71"/>
        <xdr:cNvCxnSpPr/>
      </xdr:nvCxnSpPr>
      <xdr:spPr>
        <a:xfrm>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83759</xdr:rowOff>
    </xdr:from>
    <xdr:to>
      <xdr:col>4</xdr:col>
      <xdr:colOff>482600</xdr:colOff>
      <xdr:row>43</xdr:row>
      <xdr:rowOff>106741</xdr:rowOff>
    </xdr:to>
    <xdr:cxnSp macro="">
      <xdr:nvCxnSpPr>
        <xdr:cNvPr id="75" name="直線コネクタ 74"/>
        <xdr:cNvCxnSpPr/>
      </xdr:nvCxnSpPr>
      <xdr:spPr>
        <a:xfrm>
          <a:off x="2336800" y="74561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83759</xdr:rowOff>
    </xdr:to>
    <xdr:cxnSp macro="">
      <xdr:nvCxnSpPr>
        <xdr:cNvPr id="78" name="直線コネクタ 77"/>
        <xdr:cNvCxnSpPr/>
      </xdr:nvCxnSpPr>
      <xdr:spPr>
        <a:xfrm>
          <a:off x="1447800" y="74331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74886</xdr:rowOff>
    </xdr:from>
    <xdr:ext cx="762000" cy="259045"/>
    <xdr:sp macro="" textlink="">
      <xdr:nvSpPr>
        <xdr:cNvPr id="80" name="テキスト ボックス 79"/>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67431</xdr:rowOff>
    </xdr:from>
    <xdr:to>
      <xdr:col>7</xdr:col>
      <xdr:colOff>203200</xdr:colOff>
      <xdr:row>43</xdr:row>
      <xdr:rowOff>169031</xdr:rowOff>
    </xdr:to>
    <xdr:sp macro="" textlink="">
      <xdr:nvSpPr>
        <xdr:cNvPr id="88" name="円/楕円 87"/>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39508</xdr:rowOff>
    </xdr:from>
    <xdr:ext cx="762000" cy="259045"/>
    <xdr:sp macro="" textlink="">
      <xdr:nvSpPr>
        <xdr:cNvPr id="89"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67431</xdr:rowOff>
    </xdr:from>
    <xdr:to>
      <xdr:col>6</xdr:col>
      <xdr:colOff>50800</xdr:colOff>
      <xdr:row>43</xdr:row>
      <xdr:rowOff>169031</xdr:rowOff>
    </xdr:to>
    <xdr:sp macro="" textlink="">
      <xdr:nvSpPr>
        <xdr:cNvPr id="90" name="円/楕円 89"/>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153808</xdr:rowOff>
    </xdr:from>
    <xdr:ext cx="736600" cy="259045"/>
    <xdr:sp macro="" textlink="">
      <xdr:nvSpPr>
        <xdr:cNvPr id="91" name="テキスト ボックス 90"/>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55941</xdr:rowOff>
    </xdr:from>
    <xdr:to>
      <xdr:col>4</xdr:col>
      <xdr:colOff>533400</xdr:colOff>
      <xdr:row>43</xdr:row>
      <xdr:rowOff>157541</xdr:rowOff>
    </xdr:to>
    <xdr:sp macro="" textlink="">
      <xdr:nvSpPr>
        <xdr:cNvPr id="92" name="円/楕円 91"/>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93" name="テキスト ボックス 92"/>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32959</xdr:rowOff>
    </xdr:from>
    <xdr:to>
      <xdr:col>3</xdr:col>
      <xdr:colOff>330200</xdr:colOff>
      <xdr:row>43</xdr:row>
      <xdr:rowOff>134559</xdr:rowOff>
    </xdr:to>
    <xdr:sp macro="" textlink="">
      <xdr:nvSpPr>
        <xdr:cNvPr id="94" name="円/楕円 93"/>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95" name="テキスト ボックス 94"/>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7" name="テキスト ボックス 96"/>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1.8</a:t>
          </a:r>
          <a:r>
            <a:rPr kumimoji="1" lang="ja-JP" altLang="en-US" sz="1300">
              <a:latin typeface="ＭＳ Ｐゴシック"/>
            </a:rPr>
            <a:t>ポイント増の</a:t>
          </a:r>
          <a:r>
            <a:rPr kumimoji="1" lang="en-US" altLang="ja-JP" sz="1300">
              <a:latin typeface="ＭＳ Ｐゴシック"/>
            </a:rPr>
            <a:t>95.2</a:t>
          </a:r>
          <a:r>
            <a:rPr kumimoji="1" lang="ja-JP" altLang="en-US" sz="1300">
              <a:latin typeface="ＭＳ Ｐゴシック"/>
            </a:rPr>
            <a:t>となり、類似団体内平均地を</a:t>
          </a:r>
          <a:r>
            <a:rPr kumimoji="1" lang="en-US" altLang="ja-JP" sz="1300">
              <a:latin typeface="ＭＳ Ｐゴシック"/>
            </a:rPr>
            <a:t>9.3</a:t>
          </a:r>
          <a:r>
            <a:rPr kumimoji="1" lang="ja-JP" altLang="en-US" sz="1300">
              <a:latin typeface="ＭＳ Ｐゴシック"/>
            </a:rPr>
            <a:t>ポイント上回る結果となった。公債費の高止まりに加え、業務の電算化等による委託料の増加、施設の維持管理経費の増加等が要因となっている。</a:t>
          </a:r>
          <a:endParaRPr kumimoji="1" lang="en-US" altLang="ja-JP" sz="1300">
            <a:latin typeface="ＭＳ Ｐゴシック"/>
          </a:endParaRPr>
        </a:p>
        <a:p>
          <a:r>
            <a:rPr kumimoji="1" lang="ja-JP" altLang="en-US" sz="1300">
              <a:latin typeface="ＭＳ Ｐゴシック"/>
            </a:rPr>
            <a:t>　今後も地方債の残高の減少に努めるとともに、事務事業の見直しや整理等により経常経費削減を図り、経常収支比率の改善を図る。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18204</xdr:rowOff>
    </xdr:from>
    <xdr:to>
      <xdr:col>7</xdr:col>
      <xdr:colOff>152400</xdr:colOff>
      <xdr:row>66</xdr:row>
      <xdr:rowOff>90594</xdr:rowOff>
    </xdr:to>
    <xdr:cxnSp macro="">
      <xdr:nvCxnSpPr>
        <xdr:cNvPr id="132" name="直線コネクタ 131"/>
        <xdr:cNvCxnSpPr/>
      </xdr:nvCxnSpPr>
      <xdr:spPr>
        <a:xfrm>
          <a:off x="4114800" y="1133390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25206</xdr:rowOff>
    </xdr:from>
    <xdr:ext cx="762000" cy="259045"/>
    <xdr:sp macro="" textlink="">
      <xdr:nvSpPr>
        <xdr:cNvPr id="133" name="財政構造の弾力性平均値テキスト"/>
        <xdr:cNvSpPr txBox="1"/>
      </xdr:nvSpPr>
      <xdr:spPr>
        <a:xfrm>
          <a:off x="5041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97155</xdr:rowOff>
    </xdr:from>
    <xdr:to>
      <xdr:col>6</xdr:col>
      <xdr:colOff>0</xdr:colOff>
      <xdr:row>66</xdr:row>
      <xdr:rowOff>18204</xdr:rowOff>
    </xdr:to>
    <xdr:cxnSp macro="">
      <xdr:nvCxnSpPr>
        <xdr:cNvPr id="135" name="直線コネクタ 134"/>
        <xdr:cNvCxnSpPr/>
      </xdr:nvCxnSpPr>
      <xdr:spPr>
        <a:xfrm>
          <a:off x="3225800" y="11241405"/>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164694</xdr:rowOff>
    </xdr:from>
    <xdr:ext cx="736600" cy="259045"/>
    <xdr:sp macro="" textlink="">
      <xdr:nvSpPr>
        <xdr:cNvPr id="137" name="テキスト ボックス 136"/>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69004</xdr:rowOff>
    </xdr:from>
    <xdr:to>
      <xdr:col>4</xdr:col>
      <xdr:colOff>482600</xdr:colOff>
      <xdr:row>65</xdr:row>
      <xdr:rowOff>97155</xdr:rowOff>
    </xdr:to>
    <xdr:cxnSp macro="">
      <xdr:nvCxnSpPr>
        <xdr:cNvPr id="138" name="直線コネクタ 137"/>
        <xdr:cNvCxnSpPr/>
      </xdr:nvCxnSpPr>
      <xdr:spPr>
        <a:xfrm>
          <a:off x="2336800" y="1121325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128498</xdr:rowOff>
    </xdr:from>
    <xdr:ext cx="762000" cy="259045"/>
    <xdr:sp macro="" textlink="">
      <xdr:nvSpPr>
        <xdr:cNvPr id="140" name="テキスト ボックス 139"/>
        <xdr:cNvSpPr txBox="1"/>
      </xdr:nvSpPr>
      <xdr:spPr>
        <a:xfrm>
          <a:off x="2844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69004</xdr:rowOff>
    </xdr:from>
    <xdr:to>
      <xdr:col>3</xdr:col>
      <xdr:colOff>279400</xdr:colOff>
      <xdr:row>65</xdr:row>
      <xdr:rowOff>97155</xdr:rowOff>
    </xdr:to>
    <xdr:cxnSp macro="">
      <xdr:nvCxnSpPr>
        <xdr:cNvPr id="141" name="直線コネクタ 140"/>
        <xdr:cNvCxnSpPr/>
      </xdr:nvCxnSpPr>
      <xdr:spPr>
        <a:xfrm flipV="1">
          <a:off x="1447800" y="1121325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147955</xdr:rowOff>
    </xdr:from>
    <xdr:to>
      <xdr:col>3</xdr:col>
      <xdr:colOff>330200</xdr:colOff>
      <xdr:row>64</xdr:row>
      <xdr:rowOff>78105</xdr:rowOff>
    </xdr:to>
    <xdr:sp macro="" textlink="">
      <xdr:nvSpPr>
        <xdr:cNvPr id="142" name="フローチャート : 判断 141"/>
        <xdr:cNvSpPr/>
      </xdr:nvSpPr>
      <xdr:spPr>
        <a:xfrm>
          <a:off x="2286000" y="1094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88282</xdr:rowOff>
    </xdr:from>
    <xdr:ext cx="762000" cy="259045"/>
    <xdr:sp macro="" textlink="">
      <xdr:nvSpPr>
        <xdr:cNvPr id="143" name="テキスト ボックス 142"/>
        <xdr:cNvSpPr txBox="1"/>
      </xdr:nvSpPr>
      <xdr:spPr>
        <a:xfrm>
          <a:off x="1955800" y="1071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141394</xdr:rowOff>
    </xdr:from>
    <xdr:to>
      <xdr:col>2</xdr:col>
      <xdr:colOff>127000</xdr:colOff>
      <xdr:row>65</xdr:row>
      <xdr:rowOff>71544</xdr:rowOff>
    </xdr:to>
    <xdr:sp macro="" textlink="">
      <xdr:nvSpPr>
        <xdr:cNvPr id="144" name="フローチャート : 判断 143"/>
        <xdr:cNvSpPr/>
      </xdr:nvSpPr>
      <xdr:spPr>
        <a:xfrm>
          <a:off x="1397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81721</xdr:rowOff>
    </xdr:from>
    <xdr:ext cx="762000" cy="259045"/>
    <xdr:sp macro="" textlink="">
      <xdr:nvSpPr>
        <xdr:cNvPr id="145" name="テキスト ボックス 144"/>
        <xdr:cNvSpPr txBox="1"/>
      </xdr:nvSpPr>
      <xdr:spPr>
        <a:xfrm>
          <a:off x="1066800" y="108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66</xdr:row>
      <xdr:rowOff>39794</xdr:rowOff>
    </xdr:from>
    <xdr:to>
      <xdr:col>7</xdr:col>
      <xdr:colOff>203200</xdr:colOff>
      <xdr:row>66</xdr:row>
      <xdr:rowOff>141394</xdr:rowOff>
    </xdr:to>
    <xdr:sp macro="" textlink="">
      <xdr:nvSpPr>
        <xdr:cNvPr id="151" name="円/楕円 150"/>
        <xdr:cNvSpPr/>
      </xdr:nvSpPr>
      <xdr:spPr>
        <a:xfrm>
          <a:off x="49022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11871</xdr:rowOff>
    </xdr:from>
    <xdr:ext cx="762000" cy="259045"/>
    <xdr:sp macro="" textlink="">
      <xdr:nvSpPr>
        <xdr:cNvPr id="152" name="財政構造の弾力性該当値テキスト"/>
        <xdr:cNvSpPr txBox="1"/>
      </xdr:nvSpPr>
      <xdr:spPr>
        <a:xfrm>
          <a:off x="5041900" y="1132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138854</xdr:rowOff>
    </xdr:from>
    <xdr:to>
      <xdr:col>6</xdr:col>
      <xdr:colOff>50800</xdr:colOff>
      <xdr:row>66</xdr:row>
      <xdr:rowOff>69004</xdr:rowOff>
    </xdr:to>
    <xdr:sp macro="" textlink="">
      <xdr:nvSpPr>
        <xdr:cNvPr id="153" name="円/楕円 152"/>
        <xdr:cNvSpPr/>
      </xdr:nvSpPr>
      <xdr:spPr>
        <a:xfrm>
          <a:off x="4064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53781</xdr:rowOff>
    </xdr:from>
    <xdr:ext cx="736600" cy="259045"/>
    <xdr:sp macro="" textlink="">
      <xdr:nvSpPr>
        <xdr:cNvPr id="154" name="テキスト ボックス 153"/>
        <xdr:cNvSpPr txBox="1"/>
      </xdr:nvSpPr>
      <xdr:spPr>
        <a:xfrm>
          <a:off x="3733800" y="1136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46355</xdr:rowOff>
    </xdr:from>
    <xdr:to>
      <xdr:col>4</xdr:col>
      <xdr:colOff>533400</xdr:colOff>
      <xdr:row>65</xdr:row>
      <xdr:rowOff>147955</xdr:rowOff>
    </xdr:to>
    <xdr:sp macro="" textlink="">
      <xdr:nvSpPr>
        <xdr:cNvPr id="155" name="円/楕円 154"/>
        <xdr:cNvSpPr/>
      </xdr:nvSpPr>
      <xdr:spPr>
        <a:xfrm>
          <a:off x="3175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132732</xdr:rowOff>
    </xdr:from>
    <xdr:ext cx="762000" cy="259045"/>
    <xdr:sp macro="" textlink="">
      <xdr:nvSpPr>
        <xdr:cNvPr id="156" name="テキスト ボックス 155"/>
        <xdr:cNvSpPr txBox="1"/>
      </xdr:nvSpPr>
      <xdr:spPr>
        <a:xfrm>
          <a:off x="2844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18204</xdr:rowOff>
    </xdr:from>
    <xdr:to>
      <xdr:col>3</xdr:col>
      <xdr:colOff>330200</xdr:colOff>
      <xdr:row>65</xdr:row>
      <xdr:rowOff>119804</xdr:rowOff>
    </xdr:to>
    <xdr:sp macro="" textlink="">
      <xdr:nvSpPr>
        <xdr:cNvPr id="157" name="円/楕円 156"/>
        <xdr:cNvSpPr/>
      </xdr:nvSpPr>
      <xdr:spPr>
        <a:xfrm>
          <a:off x="2286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104581</xdr:rowOff>
    </xdr:from>
    <xdr:ext cx="762000" cy="259045"/>
    <xdr:sp macro="" textlink="">
      <xdr:nvSpPr>
        <xdr:cNvPr id="158" name="テキスト ボックス 157"/>
        <xdr:cNvSpPr txBox="1"/>
      </xdr:nvSpPr>
      <xdr:spPr>
        <a:xfrm>
          <a:off x="1955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46355</xdr:rowOff>
    </xdr:from>
    <xdr:to>
      <xdr:col>2</xdr:col>
      <xdr:colOff>127000</xdr:colOff>
      <xdr:row>65</xdr:row>
      <xdr:rowOff>147955</xdr:rowOff>
    </xdr:to>
    <xdr:sp macro="" textlink="">
      <xdr:nvSpPr>
        <xdr:cNvPr id="159" name="円/楕円 158"/>
        <xdr:cNvSpPr/>
      </xdr:nvSpPr>
      <xdr:spPr>
        <a:xfrm>
          <a:off x="1397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132732</xdr:rowOff>
    </xdr:from>
    <xdr:ext cx="762000" cy="259045"/>
    <xdr:sp macro="" textlink="">
      <xdr:nvSpPr>
        <xdr:cNvPr id="160" name="テキスト ボックス 159"/>
        <xdr:cNvSpPr txBox="1"/>
      </xdr:nvSpPr>
      <xdr:spPr>
        <a:xfrm>
          <a:off x="1066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[123,738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増加傾向にあるものの、類似団体内平均値を下回る結果となった。定員管理適正化計画に基づき計画的に職員数を削減した結果、人件費が抑制されたことが主な要因と考えれれる。今後も引き続きコスト削減に努めて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65278</xdr:rowOff>
    </xdr:from>
    <xdr:to>
      <xdr:col>7</xdr:col>
      <xdr:colOff>152400</xdr:colOff>
      <xdr:row>81</xdr:row>
      <xdr:rowOff>108209</xdr:rowOff>
    </xdr:to>
    <xdr:cxnSp macro="">
      <xdr:nvCxnSpPr>
        <xdr:cNvPr id="193" name="直線コネクタ 192"/>
        <xdr:cNvCxnSpPr/>
      </xdr:nvCxnSpPr>
      <xdr:spPr>
        <a:xfrm>
          <a:off x="4114800" y="13952728"/>
          <a:ext cx="8382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12228</xdr:rowOff>
    </xdr:from>
    <xdr:ext cx="762000" cy="259045"/>
    <xdr:sp macro="" textlink="">
      <xdr:nvSpPr>
        <xdr:cNvPr id="194" name="人件費・物件費等の状況平均値テキスト"/>
        <xdr:cNvSpPr txBox="1"/>
      </xdr:nvSpPr>
      <xdr:spPr>
        <a:xfrm>
          <a:off x="5041900" y="140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65278</xdr:rowOff>
    </xdr:from>
    <xdr:to>
      <xdr:col>6</xdr:col>
      <xdr:colOff>0</xdr:colOff>
      <xdr:row>81</xdr:row>
      <xdr:rowOff>80986</xdr:rowOff>
    </xdr:to>
    <xdr:cxnSp macro="">
      <xdr:nvCxnSpPr>
        <xdr:cNvPr id="196" name="直線コネクタ 195"/>
        <xdr:cNvCxnSpPr/>
      </xdr:nvCxnSpPr>
      <xdr:spPr>
        <a:xfrm flipV="1">
          <a:off x="3225800" y="13952728"/>
          <a:ext cx="8890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120533</xdr:rowOff>
    </xdr:from>
    <xdr:ext cx="736600" cy="259045"/>
    <xdr:sp macro="" textlink="">
      <xdr:nvSpPr>
        <xdr:cNvPr id="198" name="テキスト ボックス 197"/>
        <xdr:cNvSpPr txBox="1"/>
      </xdr:nvSpPr>
      <xdr:spPr>
        <a:xfrm>
          <a:off x="3733800" y="1417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17804</xdr:rowOff>
    </xdr:from>
    <xdr:to>
      <xdr:col>4</xdr:col>
      <xdr:colOff>482600</xdr:colOff>
      <xdr:row>81</xdr:row>
      <xdr:rowOff>80986</xdr:rowOff>
    </xdr:to>
    <xdr:cxnSp macro="">
      <xdr:nvCxnSpPr>
        <xdr:cNvPr id="199" name="直線コネクタ 198"/>
        <xdr:cNvCxnSpPr/>
      </xdr:nvCxnSpPr>
      <xdr:spPr>
        <a:xfrm>
          <a:off x="2336800" y="13905254"/>
          <a:ext cx="889000" cy="6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144350</xdr:rowOff>
    </xdr:from>
    <xdr:ext cx="762000" cy="259045"/>
    <xdr:sp macro="" textlink="">
      <xdr:nvSpPr>
        <xdr:cNvPr id="201" name="テキスト ボックス 200"/>
        <xdr:cNvSpPr txBox="1"/>
      </xdr:nvSpPr>
      <xdr:spPr>
        <a:xfrm>
          <a:off x="2844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3832</xdr:rowOff>
    </xdr:from>
    <xdr:to>
      <xdr:col>3</xdr:col>
      <xdr:colOff>279400</xdr:colOff>
      <xdr:row>81</xdr:row>
      <xdr:rowOff>17804</xdr:rowOff>
    </xdr:to>
    <xdr:cxnSp macro="">
      <xdr:nvCxnSpPr>
        <xdr:cNvPr id="202" name="直線コネクタ 201"/>
        <xdr:cNvCxnSpPr/>
      </xdr:nvCxnSpPr>
      <xdr:spPr>
        <a:xfrm>
          <a:off x="1447800" y="13891282"/>
          <a:ext cx="889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89595</xdr:rowOff>
    </xdr:from>
    <xdr:to>
      <xdr:col>3</xdr:col>
      <xdr:colOff>330200</xdr:colOff>
      <xdr:row>82</xdr:row>
      <xdr:rowOff>19745</xdr:rowOff>
    </xdr:to>
    <xdr:sp macro="" textlink="">
      <xdr:nvSpPr>
        <xdr:cNvPr id="203" name="フローチャート : 判断 202"/>
        <xdr:cNvSpPr/>
      </xdr:nvSpPr>
      <xdr:spPr>
        <a:xfrm>
          <a:off x="2286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4522</xdr:rowOff>
    </xdr:from>
    <xdr:ext cx="762000" cy="259045"/>
    <xdr:sp macro="" textlink="">
      <xdr:nvSpPr>
        <xdr:cNvPr id="204" name="テキスト ボックス 203"/>
        <xdr:cNvSpPr txBox="1"/>
      </xdr:nvSpPr>
      <xdr:spPr>
        <a:xfrm>
          <a:off x="1955800" y="140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73963</xdr:rowOff>
    </xdr:from>
    <xdr:to>
      <xdr:col>2</xdr:col>
      <xdr:colOff>127000</xdr:colOff>
      <xdr:row>82</xdr:row>
      <xdr:rowOff>4113</xdr:rowOff>
    </xdr:to>
    <xdr:sp macro="" textlink="">
      <xdr:nvSpPr>
        <xdr:cNvPr id="205" name="フローチャート : 判断 204"/>
        <xdr:cNvSpPr/>
      </xdr:nvSpPr>
      <xdr:spPr>
        <a:xfrm>
          <a:off x="1397000" y="139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160340</xdr:rowOff>
    </xdr:from>
    <xdr:ext cx="762000" cy="259045"/>
    <xdr:sp macro="" textlink="">
      <xdr:nvSpPr>
        <xdr:cNvPr id="206" name="テキスト ボックス 205"/>
        <xdr:cNvSpPr txBox="1"/>
      </xdr:nvSpPr>
      <xdr:spPr>
        <a:xfrm>
          <a:off x="1066800" y="1404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57409</xdr:rowOff>
    </xdr:from>
    <xdr:to>
      <xdr:col>7</xdr:col>
      <xdr:colOff>203200</xdr:colOff>
      <xdr:row>81</xdr:row>
      <xdr:rowOff>159009</xdr:rowOff>
    </xdr:to>
    <xdr:sp macro="" textlink="">
      <xdr:nvSpPr>
        <xdr:cNvPr id="212" name="円/楕円 211"/>
        <xdr:cNvSpPr/>
      </xdr:nvSpPr>
      <xdr:spPr>
        <a:xfrm>
          <a:off x="4902200" y="1394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73936</xdr:rowOff>
    </xdr:from>
    <xdr:ext cx="762000" cy="259045"/>
    <xdr:sp macro="" textlink="">
      <xdr:nvSpPr>
        <xdr:cNvPr id="213" name="人件費・物件費等の状況該当値テキスト"/>
        <xdr:cNvSpPr txBox="1"/>
      </xdr:nvSpPr>
      <xdr:spPr>
        <a:xfrm>
          <a:off x="5041900" y="1378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123,738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14478</xdr:rowOff>
    </xdr:from>
    <xdr:to>
      <xdr:col>6</xdr:col>
      <xdr:colOff>50800</xdr:colOff>
      <xdr:row>81</xdr:row>
      <xdr:rowOff>116078</xdr:rowOff>
    </xdr:to>
    <xdr:sp macro="" textlink="">
      <xdr:nvSpPr>
        <xdr:cNvPr id="214" name="円/楕円 213"/>
        <xdr:cNvSpPr/>
      </xdr:nvSpPr>
      <xdr:spPr>
        <a:xfrm>
          <a:off x="4064000" y="139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126255</xdr:rowOff>
    </xdr:from>
    <xdr:ext cx="736600" cy="259045"/>
    <xdr:sp macro="" textlink="">
      <xdr:nvSpPr>
        <xdr:cNvPr id="215" name="テキスト ボックス 214"/>
        <xdr:cNvSpPr txBox="1"/>
      </xdr:nvSpPr>
      <xdr:spPr>
        <a:xfrm>
          <a:off x="3733800" y="13670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114,842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30186</xdr:rowOff>
    </xdr:from>
    <xdr:to>
      <xdr:col>4</xdr:col>
      <xdr:colOff>533400</xdr:colOff>
      <xdr:row>81</xdr:row>
      <xdr:rowOff>131786</xdr:rowOff>
    </xdr:to>
    <xdr:sp macro="" textlink="">
      <xdr:nvSpPr>
        <xdr:cNvPr id="216" name="円/楕円 215"/>
        <xdr:cNvSpPr/>
      </xdr:nvSpPr>
      <xdr:spPr>
        <a:xfrm>
          <a:off x="3175000" y="1391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141963</xdr:rowOff>
    </xdr:from>
    <xdr:ext cx="762000" cy="259045"/>
    <xdr:sp macro="" textlink="">
      <xdr:nvSpPr>
        <xdr:cNvPr id="217" name="テキスト ボックス 216"/>
        <xdr:cNvSpPr txBox="1"/>
      </xdr:nvSpPr>
      <xdr:spPr>
        <a:xfrm>
          <a:off x="2844800" y="1368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118,097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138454</xdr:rowOff>
    </xdr:from>
    <xdr:to>
      <xdr:col>3</xdr:col>
      <xdr:colOff>330200</xdr:colOff>
      <xdr:row>81</xdr:row>
      <xdr:rowOff>68604</xdr:rowOff>
    </xdr:to>
    <xdr:sp macro="" textlink="">
      <xdr:nvSpPr>
        <xdr:cNvPr id="218" name="円/楕円 217"/>
        <xdr:cNvSpPr/>
      </xdr:nvSpPr>
      <xdr:spPr>
        <a:xfrm>
          <a:off x="2286000" y="138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78781</xdr:rowOff>
    </xdr:from>
    <xdr:ext cx="762000" cy="259045"/>
    <xdr:sp macro="" textlink="">
      <xdr:nvSpPr>
        <xdr:cNvPr id="219" name="テキスト ボックス 218"/>
        <xdr:cNvSpPr txBox="1"/>
      </xdr:nvSpPr>
      <xdr:spPr>
        <a:xfrm>
          <a:off x="1955800" y="1362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105,005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124482</xdr:rowOff>
    </xdr:from>
    <xdr:to>
      <xdr:col>2</xdr:col>
      <xdr:colOff>127000</xdr:colOff>
      <xdr:row>81</xdr:row>
      <xdr:rowOff>54632</xdr:rowOff>
    </xdr:to>
    <xdr:sp macro="" textlink="">
      <xdr:nvSpPr>
        <xdr:cNvPr id="220" name="円/楕円 219"/>
        <xdr:cNvSpPr/>
      </xdr:nvSpPr>
      <xdr:spPr>
        <a:xfrm>
          <a:off x="1397000" y="1384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64809</xdr:rowOff>
    </xdr:from>
    <xdr:ext cx="762000" cy="259045"/>
    <xdr:sp macro="" textlink="">
      <xdr:nvSpPr>
        <xdr:cNvPr id="221" name="テキスト ボックス 220"/>
        <xdr:cNvSpPr txBox="1"/>
      </xdr:nvSpPr>
      <xdr:spPr>
        <a:xfrm>
          <a:off x="1066800" y="1360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類似団体内平均値を</a:t>
          </a:r>
          <a:r>
            <a:rPr kumimoji="1" lang="en-US" altLang="ja-JP" sz="1300">
              <a:latin typeface="ＭＳ Ｐゴシック"/>
            </a:rPr>
            <a:t>3.7</a:t>
          </a:r>
          <a:r>
            <a:rPr kumimoji="1" lang="ja-JP" altLang="en-US" sz="1300">
              <a:latin typeface="ＭＳ Ｐゴシック"/>
            </a:rPr>
            <a:t>ポイント上回る</a:t>
          </a:r>
          <a:r>
            <a:rPr kumimoji="1" lang="en-US" altLang="ja-JP" sz="1300">
              <a:latin typeface="ＭＳ Ｐゴシック"/>
            </a:rPr>
            <a:t>98.8</a:t>
          </a:r>
          <a:r>
            <a:rPr kumimoji="1" lang="ja-JP" altLang="en-US" sz="1300">
              <a:latin typeface="ＭＳ Ｐゴシック"/>
            </a:rPr>
            <a:t>となった。なお、国家公務員の給与減額支給措置がないとした場合の指数は、平成</a:t>
          </a:r>
          <a:r>
            <a:rPr kumimoji="1" lang="en-US" altLang="ja-JP" sz="1300">
              <a:latin typeface="ＭＳ Ｐゴシック"/>
            </a:rPr>
            <a:t>24</a:t>
          </a:r>
          <a:r>
            <a:rPr kumimoji="1" lang="ja-JP" altLang="en-US" sz="1300">
              <a:latin typeface="ＭＳ Ｐゴシック"/>
            </a:rPr>
            <a:t>年度</a:t>
          </a:r>
          <a:r>
            <a:rPr kumimoji="1" lang="en-US" altLang="ja-JP" sz="1300">
              <a:latin typeface="ＭＳ Ｐゴシック"/>
            </a:rPr>
            <a:t>97.7</a:t>
          </a:r>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98.6</a:t>
          </a:r>
          <a:r>
            <a:rPr kumimoji="1" lang="ja-JP" altLang="en-US" sz="1300">
              <a:latin typeface="ＭＳ Ｐゴシック"/>
            </a:rPr>
            <a:t>である。</a:t>
          </a:r>
          <a:endParaRPr kumimoji="1" lang="en-US" altLang="ja-JP" sz="1300">
            <a:latin typeface="ＭＳ Ｐゴシック"/>
          </a:endParaRPr>
        </a:p>
        <a:p>
          <a:r>
            <a:rPr kumimoji="1" lang="ja-JP" altLang="en-US" sz="1300">
              <a:latin typeface="ＭＳ Ｐゴシック"/>
            </a:rPr>
            <a:t>　社会情勢の変化や地方公務員制度の動向を踏まえ、給与制度や諸手当の適正化に努める。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121413</xdr:rowOff>
    </xdr:from>
    <xdr:to>
      <xdr:col>24</xdr:col>
      <xdr:colOff>558800</xdr:colOff>
      <xdr:row>86</xdr:row>
      <xdr:rowOff>159513</xdr:rowOff>
    </xdr:to>
    <xdr:cxnSp macro="">
      <xdr:nvCxnSpPr>
        <xdr:cNvPr id="248" name="直線コネクタ 247"/>
        <xdr:cNvCxnSpPr/>
      </xdr:nvCxnSpPr>
      <xdr:spPr>
        <a:xfrm flipV="1">
          <a:off x="17018000" y="14180313"/>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131590</xdr:rowOff>
    </xdr:from>
    <xdr:ext cx="762000" cy="259045"/>
    <xdr:sp macro="" textlink="">
      <xdr:nvSpPr>
        <xdr:cNvPr id="249" name="給与水準   （国との比較）最小値テキスト"/>
        <xdr:cNvSpPr txBox="1"/>
      </xdr:nvSpPr>
      <xdr:spPr>
        <a:xfrm>
          <a:off x="17106900" y="1487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86</xdr:row>
      <xdr:rowOff>159513</xdr:rowOff>
    </xdr:from>
    <xdr:to>
      <xdr:col>24</xdr:col>
      <xdr:colOff>647700</xdr:colOff>
      <xdr:row>86</xdr:row>
      <xdr:rowOff>159513</xdr:rowOff>
    </xdr:to>
    <xdr:cxnSp macro="">
      <xdr:nvCxnSpPr>
        <xdr:cNvPr id="250" name="直線コネクタ 249"/>
        <xdr:cNvCxnSpPr/>
      </xdr:nvCxnSpPr>
      <xdr:spPr>
        <a:xfrm>
          <a:off x="16929100" y="1490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36340</xdr:rowOff>
    </xdr:from>
    <xdr:ext cx="762000" cy="259045"/>
    <xdr:sp macro="" textlink="">
      <xdr:nvSpPr>
        <xdr:cNvPr id="251" name="給与水準   （国との比較）最大値テキスト"/>
        <xdr:cNvSpPr txBox="1"/>
      </xdr:nvSpPr>
      <xdr:spPr>
        <a:xfrm>
          <a:off x="17106900" y="1392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82</xdr:row>
      <xdr:rowOff>121413</xdr:rowOff>
    </xdr:from>
    <xdr:to>
      <xdr:col>24</xdr:col>
      <xdr:colOff>647700</xdr:colOff>
      <xdr:row>82</xdr:row>
      <xdr:rowOff>121413</xdr:rowOff>
    </xdr:to>
    <xdr:cxnSp macro="">
      <xdr:nvCxnSpPr>
        <xdr:cNvPr id="252" name="直線コネクタ 251"/>
        <xdr:cNvCxnSpPr/>
      </xdr:nvCxnSpPr>
      <xdr:spPr>
        <a:xfrm>
          <a:off x="16929100" y="14180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43687</xdr:rowOff>
    </xdr:from>
    <xdr:to>
      <xdr:col>24</xdr:col>
      <xdr:colOff>558800</xdr:colOff>
      <xdr:row>88</xdr:row>
      <xdr:rowOff>82042</xdr:rowOff>
    </xdr:to>
    <xdr:cxnSp macro="">
      <xdr:nvCxnSpPr>
        <xdr:cNvPr id="253" name="直線コネクタ 252"/>
        <xdr:cNvCxnSpPr/>
      </xdr:nvCxnSpPr>
      <xdr:spPr>
        <a:xfrm flipV="1">
          <a:off x="16179800" y="14788387"/>
          <a:ext cx="838200" cy="38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2303</xdr:rowOff>
    </xdr:from>
    <xdr:ext cx="762000" cy="259045"/>
    <xdr:sp macro="" textlink="">
      <xdr:nvSpPr>
        <xdr:cNvPr id="254" name="給与水準   （国との比較）平均値テキスト"/>
        <xdr:cNvSpPr txBox="1"/>
      </xdr:nvSpPr>
      <xdr:spPr>
        <a:xfrm>
          <a:off x="17106900" y="14404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157226</xdr:rowOff>
    </xdr:from>
    <xdr:to>
      <xdr:col>24</xdr:col>
      <xdr:colOff>609600</xdr:colOff>
      <xdr:row>85</xdr:row>
      <xdr:rowOff>87376</xdr:rowOff>
    </xdr:to>
    <xdr:sp macro="" textlink="">
      <xdr:nvSpPr>
        <xdr:cNvPr id="255" name="フローチャート : 判断 254"/>
        <xdr:cNvSpPr/>
      </xdr:nvSpPr>
      <xdr:spPr>
        <a:xfrm>
          <a:off x="169672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33782</xdr:rowOff>
    </xdr:from>
    <xdr:to>
      <xdr:col>23</xdr:col>
      <xdr:colOff>406400</xdr:colOff>
      <xdr:row>88</xdr:row>
      <xdr:rowOff>82042</xdr:rowOff>
    </xdr:to>
    <xdr:cxnSp macro="">
      <xdr:nvCxnSpPr>
        <xdr:cNvPr id="256" name="直線コネクタ 255"/>
        <xdr:cNvCxnSpPr/>
      </xdr:nvCxnSpPr>
      <xdr:spPr>
        <a:xfrm>
          <a:off x="15290800" y="1512138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4826</xdr:rowOff>
    </xdr:from>
    <xdr:to>
      <xdr:col>23</xdr:col>
      <xdr:colOff>457200</xdr:colOff>
      <xdr:row>87</xdr:row>
      <xdr:rowOff>106426</xdr:rowOff>
    </xdr:to>
    <xdr:sp macro="" textlink="">
      <xdr:nvSpPr>
        <xdr:cNvPr id="257" name="フローチャート : 判断 256"/>
        <xdr:cNvSpPr/>
      </xdr:nvSpPr>
      <xdr:spPr>
        <a:xfrm>
          <a:off x="16129000" y="149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116603</xdr:rowOff>
    </xdr:from>
    <xdr:ext cx="736600" cy="259045"/>
    <xdr:sp macro="" textlink="">
      <xdr:nvSpPr>
        <xdr:cNvPr id="258" name="テキスト ボックス 257"/>
        <xdr:cNvSpPr txBox="1"/>
      </xdr:nvSpPr>
      <xdr:spPr>
        <a:xfrm>
          <a:off x="15798800" y="1468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43687</xdr:rowOff>
    </xdr:from>
    <xdr:to>
      <xdr:col>22</xdr:col>
      <xdr:colOff>203200</xdr:colOff>
      <xdr:row>88</xdr:row>
      <xdr:rowOff>33782</xdr:rowOff>
    </xdr:to>
    <xdr:cxnSp macro="">
      <xdr:nvCxnSpPr>
        <xdr:cNvPr id="259" name="直線コネクタ 258"/>
        <xdr:cNvCxnSpPr/>
      </xdr:nvCxnSpPr>
      <xdr:spPr>
        <a:xfrm>
          <a:off x="14401800" y="14788387"/>
          <a:ext cx="889000" cy="3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4826</xdr:rowOff>
    </xdr:from>
    <xdr:to>
      <xdr:col>22</xdr:col>
      <xdr:colOff>254000</xdr:colOff>
      <xdr:row>87</xdr:row>
      <xdr:rowOff>106426</xdr:rowOff>
    </xdr:to>
    <xdr:sp macro="" textlink="">
      <xdr:nvSpPr>
        <xdr:cNvPr id="260" name="フローチャート : 判断 259"/>
        <xdr:cNvSpPr/>
      </xdr:nvSpPr>
      <xdr:spPr>
        <a:xfrm>
          <a:off x="15240000" y="149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116603</xdr:rowOff>
    </xdr:from>
    <xdr:ext cx="762000" cy="259045"/>
    <xdr:sp macro="" textlink="">
      <xdr:nvSpPr>
        <xdr:cNvPr id="261" name="テキスト ボックス 260"/>
        <xdr:cNvSpPr txBox="1"/>
      </xdr:nvSpPr>
      <xdr:spPr>
        <a:xfrm>
          <a:off x="14909800" y="1468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162052</xdr:rowOff>
    </xdr:from>
    <xdr:to>
      <xdr:col>21</xdr:col>
      <xdr:colOff>0</xdr:colOff>
      <xdr:row>86</xdr:row>
      <xdr:rowOff>43687</xdr:rowOff>
    </xdr:to>
    <xdr:cxnSp macro="">
      <xdr:nvCxnSpPr>
        <xdr:cNvPr id="262" name="直線コネクタ 261"/>
        <xdr:cNvCxnSpPr/>
      </xdr:nvCxnSpPr>
      <xdr:spPr>
        <a:xfrm>
          <a:off x="13512800" y="14735302"/>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34037</xdr:rowOff>
    </xdr:from>
    <xdr:to>
      <xdr:col>21</xdr:col>
      <xdr:colOff>50800</xdr:colOff>
      <xdr:row>85</xdr:row>
      <xdr:rowOff>135637</xdr:rowOff>
    </xdr:to>
    <xdr:sp macro="" textlink="">
      <xdr:nvSpPr>
        <xdr:cNvPr id="263" name="フローチャート : 判断 262"/>
        <xdr:cNvSpPr/>
      </xdr:nvSpPr>
      <xdr:spPr>
        <a:xfrm>
          <a:off x="14351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145814</xdr:rowOff>
    </xdr:from>
    <xdr:ext cx="762000" cy="259045"/>
    <xdr:sp macro="" textlink="">
      <xdr:nvSpPr>
        <xdr:cNvPr id="264" name="テキスト ボックス 263"/>
        <xdr:cNvSpPr txBox="1"/>
      </xdr:nvSpPr>
      <xdr:spPr>
        <a:xfrm>
          <a:off x="14020800" y="14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65" name="フローチャート : 判断 264"/>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140988</xdr:rowOff>
    </xdr:from>
    <xdr:ext cx="762000" cy="259045"/>
    <xdr:sp macro="" textlink="">
      <xdr:nvSpPr>
        <xdr:cNvPr id="266" name="テキスト ボックス 265"/>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164337</xdr:rowOff>
    </xdr:from>
    <xdr:to>
      <xdr:col>24</xdr:col>
      <xdr:colOff>609600</xdr:colOff>
      <xdr:row>86</xdr:row>
      <xdr:rowOff>94487</xdr:rowOff>
    </xdr:to>
    <xdr:sp macro="" textlink="">
      <xdr:nvSpPr>
        <xdr:cNvPr id="272" name="円/楕円 271"/>
        <xdr:cNvSpPr/>
      </xdr:nvSpPr>
      <xdr:spPr>
        <a:xfrm>
          <a:off x="169672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60214</xdr:rowOff>
    </xdr:from>
    <xdr:ext cx="762000" cy="259045"/>
    <xdr:sp macro="" textlink="">
      <xdr:nvSpPr>
        <xdr:cNvPr id="273" name="給与水準   （国との比較）該当値テキスト"/>
        <xdr:cNvSpPr txBox="1"/>
      </xdr:nvSpPr>
      <xdr:spPr>
        <a:xfrm>
          <a:off x="17106900" y="1463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31242</xdr:rowOff>
    </xdr:from>
    <xdr:to>
      <xdr:col>23</xdr:col>
      <xdr:colOff>457200</xdr:colOff>
      <xdr:row>88</xdr:row>
      <xdr:rowOff>132842</xdr:rowOff>
    </xdr:to>
    <xdr:sp macro="" textlink="">
      <xdr:nvSpPr>
        <xdr:cNvPr id="274" name="円/楕円 273"/>
        <xdr:cNvSpPr/>
      </xdr:nvSpPr>
      <xdr:spPr>
        <a:xfrm>
          <a:off x="16129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117619</xdr:rowOff>
    </xdr:from>
    <xdr:ext cx="736600" cy="259045"/>
    <xdr:sp macro="" textlink="">
      <xdr:nvSpPr>
        <xdr:cNvPr id="275" name="テキスト ボックス 274"/>
        <xdr:cNvSpPr txBox="1"/>
      </xdr:nvSpPr>
      <xdr:spPr>
        <a:xfrm>
          <a:off x="15798800" y="1520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154432</xdr:rowOff>
    </xdr:from>
    <xdr:to>
      <xdr:col>22</xdr:col>
      <xdr:colOff>254000</xdr:colOff>
      <xdr:row>88</xdr:row>
      <xdr:rowOff>84582</xdr:rowOff>
    </xdr:to>
    <xdr:sp macro="" textlink="">
      <xdr:nvSpPr>
        <xdr:cNvPr id="276" name="円/楕円 275"/>
        <xdr:cNvSpPr/>
      </xdr:nvSpPr>
      <xdr:spPr>
        <a:xfrm>
          <a:off x="15240000" y="150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69359</xdr:rowOff>
    </xdr:from>
    <xdr:ext cx="762000" cy="259045"/>
    <xdr:sp macro="" textlink="">
      <xdr:nvSpPr>
        <xdr:cNvPr id="277" name="テキスト ボックス 276"/>
        <xdr:cNvSpPr txBox="1"/>
      </xdr:nvSpPr>
      <xdr:spPr>
        <a:xfrm>
          <a:off x="14909800" y="1515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164337</xdr:rowOff>
    </xdr:from>
    <xdr:to>
      <xdr:col>21</xdr:col>
      <xdr:colOff>50800</xdr:colOff>
      <xdr:row>86</xdr:row>
      <xdr:rowOff>94487</xdr:rowOff>
    </xdr:to>
    <xdr:sp macro="" textlink="">
      <xdr:nvSpPr>
        <xdr:cNvPr id="278" name="円/楕円 277"/>
        <xdr:cNvSpPr/>
      </xdr:nvSpPr>
      <xdr:spPr>
        <a:xfrm>
          <a:off x="14351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79264</xdr:rowOff>
    </xdr:from>
    <xdr:ext cx="762000" cy="259045"/>
    <xdr:sp macro="" textlink="">
      <xdr:nvSpPr>
        <xdr:cNvPr id="279" name="テキスト ボックス 278"/>
        <xdr:cNvSpPr txBox="1"/>
      </xdr:nvSpPr>
      <xdr:spPr>
        <a:xfrm>
          <a:off x="14020800" y="148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111252</xdr:rowOff>
    </xdr:from>
    <xdr:to>
      <xdr:col>19</xdr:col>
      <xdr:colOff>533400</xdr:colOff>
      <xdr:row>86</xdr:row>
      <xdr:rowOff>41402</xdr:rowOff>
    </xdr:to>
    <xdr:sp macro="" textlink="">
      <xdr:nvSpPr>
        <xdr:cNvPr id="280" name="円/楕円 279"/>
        <xdr:cNvSpPr/>
      </xdr:nvSpPr>
      <xdr:spPr>
        <a:xfrm>
          <a:off x="134620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26179</xdr:rowOff>
    </xdr:from>
    <xdr:ext cx="762000" cy="259045"/>
    <xdr:sp macro="" textlink="">
      <xdr:nvSpPr>
        <xdr:cNvPr id="281" name="テキスト ボックス 280"/>
        <xdr:cNvSpPr txBox="1"/>
      </xdr:nvSpPr>
      <xdr:spPr>
        <a:xfrm>
          <a:off x="13131800" y="1477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定員管理適正化計画に</a:t>
          </a:r>
          <a:r>
            <a:rPr kumimoji="1" lang="ja-JP" altLang="en-US" sz="1300">
              <a:solidFill>
                <a:schemeClr val="dk1"/>
              </a:solidFill>
              <a:effectLst/>
              <a:latin typeface="+mn-lt"/>
              <a:ea typeface="+mn-ea"/>
              <a:cs typeface="+mn-cs"/>
            </a:rPr>
            <a:t>より</a:t>
          </a:r>
          <a:r>
            <a:rPr kumimoji="1" lang="ja-JP" altLang="ja-JP" sz="1300">
              <a:solidFill>
                <a:schemeClr val="dk1"/>
              </a:solidFill>
              <a:effectLst/>
              <a:latin typeface="+mn-lt"/>
              <a:ea typeface="+mn-ea"/>
              <a:cs typeface="+mn-cs"/>
            </a:rPr>
            <a:t>計画的に職員数を削減</a:t>
          </a:r>
          <a:r>
            <a:rPr kumimoji="1" lang="ja-JP" altLang="en-US" sz="1300">
              <a:solidFill>
                <a:schemeClr val="dk1"/>
              </a:solidFill>
              <a:effectLst/>
              <a:latin typeface="+mn-lt"/>
              <a:ea typeface="+mn-ea"/>
              <a:cs typeface="+mn-cs"/>
            </a:rPr>
            <a:t>してきたこと等により、類似団体内平均値を</a:t>
          </a:r>
          <a:r>
            <a:rPr kumimoji="1" lang="en-US" altLang="ja-JP" sz="1300">
              <a:solidFill>
                <a:schemeClr val="dk1"/>
              </a:solidFill>
              <a:effectLst/>
              <a:latin typeface="+mn-ea"/>
              <a:ea typeface="+mn-ea"/>
              <a:cs typeface="+mn-cs"/>
            </a:rPr>
            <a:t>4.18</a:t>
          </a:r>
          <a:r>
            <a:rPr kumimoji="1" lang="ja-JP" altLang="en-US" sz="1300">
              <a:solidFill>
                <a:schemeClr val="dk1"/>
              </a:solidFill>
              <a:effectLst/>
              <a:latin typeface="+mn-lt"/>
              <a:ea typeface="+mn-ea"/>
              <a:cs typeface="+mn-cs"/>
            </a:rPr>
            <a:t>人下回っている。今後も職員の資質向上と業務の効率を図り、定員管理の適正化に努める。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08" name="直線コネクタ 307"/>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09"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0" name="直線コネクタ 309"/>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1"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2" name="直線コネクタ 311"/>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69317</xdr:rowOff>
    </xdr:from>
    <xdr:to>
      <xdr:col>24</xdr:col>
      <xdr:colOff>558800</xdr:colOff>
      <xdr:row>60</xdr:row>
      <xdr:rowOff>78004</xdr:rowOff>
    </xdr:to>
    <xdr:cxnSp macro="">
      <xdr:nvCxnSpPr>
        <xdr:cNvPr id="313" name="直線コネクタ 312"/>
        <xdr:cNvCxnSpPr/>
      </xdr:nvCxnSpPr>
      <xdr:spPr>
        <a:xfrm>
          <a:off x="16179800" y="10356317"/>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29557</xdr:rowOff>
    </xdr:from>
    <xdr:ext cx="762000" cy="259045"/>
    <xdr:sp macro="" textlink="">
      <xdr:nvSpPr>
        <xdr:cNvPr id="314" name="定員管理の状況平均値テキスト"/>
        <xdr:cNvSpPr txBox="1"/>
      </xdr:nvSpPr>
      <xdr:spPr>
        <a:xfrm>
          <a:off x="17106900" y="1048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5" name="フローチャート : 判断 314"/>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69317</xdr:rowOff>
    </xdr:from>
    <xdr:to>
      <xdr:col>23</xdr:col>
      <xdr:colOff>406400</xdr:colOff>
      <xdr:row>60</xdr:row>
      <xdr:rowOff>70765</xdr:rowOff>
    </xdr:to>
    <xdr:cxnSp macro="">
      <xdr:nvCxnSpPr>
        <xdr:cNvPr id="316" name="直線コネクタ 315"/>
        <xdr:cNvCxnSpPr/>
      </xdr:nvCxnSpPr>
      <xdr:spPr>
        <a:xfrm flipV="1">
          <a:off x="15290800" y="1035631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7" name="フローチャート : 判断 316"/>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140479</xdr:rowOff>
    </xdr:from>
    <xdr:ext cx="736600" cy="259045"/>
    <xdr:sp macro="" textlink="">
      <xdr:nvSpPr>
        <xdr:cNvPr id="318" name="テキスト ボックス 317"/>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59182</xdr:rowOff>
    </xdr:from>
    <xdr:to>
      <xdr:col>22</xdr:col>
      <xdr:colOff>203200</xdr:colOff>
      <xdr:row>60</xdr:row>
      <xdr:rowOff>70765</xdr:rowOff>
    </xdr:to>
    <xdr:cxnSp macro="">
      <xdr:nvCxnSpPr>
        <xdr:cNvPr id="319" name="直線コネクタ 318"/>
        <xdr:cNvCxnSpPr/>
      </xdr:nvCxnSpPr>
      <xdr:spPr>
        <a:xfrm>
          <a:off x="14401800" y="10346182"/>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0" name="フローチャート : 判断 319"/>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147718</xdr:rowOff>
    </xdr:from>
    <xdr:ext cx="762000" cy="259045"/>
    <xdr:sp macro="" textlink="">
      <xdr:nvSpPr>
        <xdr:cNvPr id="321" name="テキスト ボックス 320"/>
        <xdr:cNvSpPr txBox="1"/>
      </xdr:nvSpPr>
      <xdr:spPr>
        <a:xfrm>
          <a:off x="14909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55804</xdr:rowOff>
    </xdr:from>
    <xdr:to>
      <xdr:col>21</xdr:col>
      <xdr:colOff>0</xdr:colOff>
      <xdr:row>60</xdr:row>
      <xdr:rowOff>59182</xdr:rowOff>
    </xdr:to>
    <xdr:cxnSp macro="">
      <xdr:nvCxnSpPr>
        <xdr:cNvPr id="322" name="直線コネクタ 321"/>
        <xdr:cNvCxnSpPr/>
      </xdr:nvCxnSpPr>
      <xdr:spPr>
        <a:xfrm>
          <a:off x="13512800" y="10342804"/>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149784</xdr:rowOff>
    </xdr:from>
    <xdr:to>
      <xdr:col>21</xdr:col>
      <xdr:colOff>50800</xdr:colOff>
      <xdr:row>61</xdr:row>
      <xdr:rowOff>79934</xdr:rowOff>
    </xdr:to>
    <xdr:sp macro="" textlink="">
      <xdr:nvSpPr>
        <xdr:cNvPr id="323" name="フローチャート : 判断 322"/>
        <xdr:cNvSpPr/>
      </xdr:nvSpPr>
      <xdr:spPr>
        <a:xfrm>
          <a:off x="14351000" y="104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64711</xdr:rowOff>
    </xdr:from>
    <xdr:ext cx="762000" cy="259045"/>
    <xdr:sp macro="" textlink="">
      <xdr:nvSpPr>
        <xdr:cNvPr id="324" name="テキスト ボックス 323"/>
        <xdr:cNvSpPr txBox="1"/>
      </xdr:nvSpPr>
      <xdr:spPr>
        <a:xfrm>
          <a:off x="14020800" y="1052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140615</xdr:rowOff>
    </xdr:from>
    <xdr:to>
      <xdr:col>19</xdr:col>
      <xdr:colOff>533400</xdr:colOff>
      <xdr:row>61</xdr:row>
      <xdr:rowOff>70765</xdr:rowOff>
    </xdr:to>
    <xdr:sp macro="" textlink="">
      <xdr:nvSpPr>
        <xdr:cNvPr id="325" name="フローチャート : 判断 324"/>
        <xdr:cNvSpPr/>
      </xdr:nvSpPr>
      <xdr:spPr>
        <a:xfrm>
          <a:off x="13462000" y="104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55542</xdr:rowOff>
    </xdr:from>
    <xdr:ext cx="762000" cy="259045"/>
    <xdr:sp macro="" textlink="">
      <xdr:nvSpPr>
        <xdr:cNvPr id="326" name="テキスト ボックス 325"/>
        <xdr:cNvSpPr txBox="1"/>
      </xdr:nvSpPr>
      <xdr:spPr>
        <a:xfrm>
          <a:off x="13131800" y="1051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27204</xdr:rowOff>
    </xdr:from>
    <xdr:to>
      <xdr:col>24</xdr:col>
      <xdr:colOff>609600</xdr:colOff>
      <xdr:row>60</xdr:row>
      <xdr:rowOff>128804</xdr:rowOff>
    </xdr:to>
    <xdr:sp macro="" textlink="">
      <xdr:nvSpPr>
        <xdr:cNvPr id="332" name="円/楕円 331"/>
        <xdr:cNvSpPr/>
      </xdr:nvSpPr>
      <xdr:spPr>
        <a:xfrm>
          <a:off x="16967200" y="1031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119931</xdr:rowOff>
    </xdr:from>
    <xdr:ext cx="762000" cy="259045"/>
    <xdr:sp macro="" textlink="">
      <xdr:nvSpPr>
        <xdr:cNvPr id="333" name="定員管理の状況該当値テキスト"/>
        <xdr:cNvSpPr txBox="1"/>
      </xdr:nvSpPr>
      <xdr:spPr>
        <a:xfrm>
          <a:off x="17106900" y="1023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18517</xdr:rowOff>
    </xdr:from>
    <xdr:to>
      <xdr:col>23</xdr:col>
      <xdr:colOff>457200</xdr:colOff>
      <xdr:row>60</xdr:row>
      <xdr:rowOff>120117</xdr:rowOff>
    </xdr:to>
    <xdr:sp macro="" textlink="">
      <xdr:nvSpPr>
        <xdr:cNvPr id="334" name="円/楕円 333"/>
        <xdr:cNvSpPr/>
      </xdr:nvSpPr>
      <xdr:spPr>
        <a:xfrm>
          <a:off x="16129000" y="103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130294</xdr:rowOff>
    </xdr:from>
    <xdr:ext cx="736600" cy="259045"/>
    <xdr:sp macro="" textlink="">
      <xdr:nvSpPr>
        <xdr:cNvPr id="335" name="テキスト ボックス 334"/>
        <xdr:cNvSpPr txBox="1"/>
      </xdr:nvSpPr>
      <xdr:spPr>
        <a:xfrm>
          <a:off x="15798800" y="10074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19965</xdr:rowOff>
    </xdr:from>
    <xdr:to>
      <xdr:col>22</xdr:col>
      <xdr:colOff>254000</xdr:colOff>
      <xdr:row>60</xdr:row>
      <xdr:rowOff>121565</xdr:rowOff>
    </xdr:to>
    <xdr:sp macro="" textlink="">
      <xdr:nvSpPr>
        <xdr:cNvPr id="336" name="円/楕円 335"/>
        <xdr:cNvSpPr/>
      </xdr:nvSpPr>
      <xdr:spPr>
        <a:xfrm>
          <a:off x="15240000" y="103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131742</xdr:rowOff>
    </xdr:from>
    <xdr:ext cx="762000" cy="259045"/>
    <xdr:sp macro="" textlink="">
      <xdr:nvSpPr>
        <xdr:cNvPr id="337" name="テキスト ボックス 336"/>
        <xdr:cNvSpPr txBox="1"/>
      </xdr:nvSpPr>
      <xdr:spPr>
        <a:xfrm>
          <a:off x="14909800" y="1007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8382</xdr:rowOff>
    </xdr:from>
    <xdr:to>
      <xdr:col>21</xdr:col>
      <xdr:colOff>50800</xdr:colOff>
      <xdr:row>60</xdr:row>
      <xdr:rowOff>109982</xdr:rowOff>
    </xdr:to>
    <xdr:sp macro="" textlink="">
      <xdr:nvSpPr>
        <xdr:cNvPr id="338" name="円/楕円 337"/>
        <xdr:cNvSpPr/>
      </xdr:nvSpPr>
      <xdr:spPr>
        <a:xfrm>
          <a:off x="14351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120159</xdr:rowOff>
    </xdr:from>
    <xdr:ext cx="762000" cy="259045"/>
    <xdr:sp macro="" textlink="">
      <xdr:nvSpPr>
        <xdr:cNvPr id="339" name="テキスト ボックス 338"/>
        <xdr:cNvSpPr txBox="1"/>
      </xdr:nvSpPr>
      <xdr:spPr>
        <a:xfrm>
          <a:off x="14020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5004</xdr:rowOff>
    </xdr:from>
    <xdr:to>
      <xdr:col>19</xdr:col>
      <xdr:colOff>533400</xdr:colOff>
      <xdr:row>60</xdr:row>
      <xdr:rowOff>106604</xdr:rowOff>
    </xdr:to>
    <xdr:sp macro="" textlink="">
      <xdr:nvSpPr>
        <xdr:cNvPr id="340" name="円/楕円 339"/>
        <xdr:cNvSpPr/>
      </xdr:nvSpPr>
      <xdr:spPr>
        <a:xfrm>
          <a:off x="13462000" y="102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116781</xdr:rowOff>
    </xdr:from>
    <xdr:ext cx="762000" cy="259045"/>
    <xdr:sp macro="" textlink="">
      <xdr:nvSpPr>
        <xdr:cNvPr id="341" name="テキスト ボックス 340"/>
        <xdr:cNvSpPr txBox="1"/>
      </xdr:nvSpPr>
      <xdr:spPr>
        <a:xfrm>
          <a:off x="13131800" y="1006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3" name="テキスト ボックス 34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4" name="テキスト ボックス 34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a:t>
          </a:r>
          <a:r>
            <a:rPr kumimoji="1" lang="en-US" altLang="ja-JP" sz="1300">
              <a:latin typeface="ＭＳ Ｐゴシック"/>
            </a:rPr>
            <a:t>0.2</a:t>
          </a:r>
          <a:r>
            <a:rPr kumimoji="1" lang="ja-JP" altLang="en-US" sz="1300">
              <a:latin typeface="ＭＳ Ｐゴシック"/>
            </a:rPr>
            <a:t>ポイント増の</a:t>
          </a:r>
          <a:r>
            <a:rPr kumimoji="1" lang="en-US" altLang="ja-JP" sz="1300">
              <a:latin typeface="ＭＳ Ｐゴシック"/>
            </a:rPr>
            <a:t>13.9</a:t>
          </a:r>
          <a:r>
            <a:rPr kumimoji="1" lang="ja-JP" altLang="en-US" sz="1300">
              <a:latin typeface="ＭＳ Ｐゴシック"/>
            </a:rPr>
            <a:t>となった。減少傾向となっているが、今後も引き続き新規発行債の抑制等により地方債残高の削減に努め、実質公債費比率の適正化を目指す。</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8" name="直線コネクタ 357"/>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9" name="テキスト ボックス 358"/>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2" name="直線コネクタ 361"/>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3" name="テキスト ボックス 362"/>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6" name="直線コネクタ 365"/>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7"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68" name="直線コネクタ 367"/>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69"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0" name="直線コネクタ 369"/>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7303</xdr:rowOff>
    </xdr:from>
    <xdr:to>
      <xdr:col>24</xdr:col>
      <xdr:colOff>558800</xdr:colOff>
      <xdr:row>42</xdr:row>
      <xdr:rowOff>19368</xdr:rowOff>
    </xdr:to>
    <xdr:cxnSp macro="">
      <xdr:nvCxnSpPr>
        <xdr:cNvPr id="371" name="直線コネクタ 370"/>
        <xdr:cNvCxnSpPr/>
      </xdr:nvCxnSpPr>
      <xdr:spPr>
        <a:xfrm>
          <a:off x="16179800" y="720820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98759</xdr:rowOff>
    </xdr:from>
    <xdr:ext cx="762000" cy="259045"/>
    <xdr:sp macro="" textlink="">
      <xdr:nvSpPr>
        <xdr:cNvPr id="372" name="公債費負担の状況平均値テキスト"/>
        <xdr:cNvSpPr txBox="1"/>
      </xdr:nvSpPr>
      <xdr:spPr>
        <a:xfrm>
          <a:off x="17106900" y="678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3" name="フローチャート : 判断 372"/>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7303</xdr:rowOff>
    </xdr:from>
    <xdr:to>
      <xdr:col>23</xdr:col>
      <xdr:colOff>406400</xdr:colOff>
      <xdr:row>42</xdr:row>
      <xdr:rowOff>37465</xdr:rowOff>
    </xdr:to>
    <xdr:cxnSp macro="">
      <xdr:nvCxnSpPr>
        <xdr:cNvPr id="374" name="直線コネクタ 373"/>
        <xdr:cNvCxnSpPr/>
      </xdr:nvCxnSpPr>
      <xdr:spPr>
        <a:xfrm flipV="1">
          <a:off x="15290800" y="720820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5" name="フローチャート : 判断 374"/>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70820</xdr:rowOff>
    </xdr:from>
    <xdr:ext cx="736600" cy="259045"/>
    <xdr:sp macro="" textlink="">
      <xdr:nvSpPr>
        <xdr:cNvPr id="376" name="テキスト ボックス 375"/>
        <xdr:cNvSpPr txBox="1"/>
      </xdr:nvSpPr>
      <xdr:spPr>
        <a:xfrm>
          <a:off x="15798800" y="675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37465</xdr:rowOff>
    </xdr:from>
    <xdr:to>
      <xdr:col>22</xdr:col>
      <xdr:colOff>203200</xdr:colOff>
      <xdr:row>42</xdr:row>
      <xdr:rowOff>103822</xdr:rowOff>
    </xdr:to>
    <xdr:cxnSp macro="">
      <xdr:nvCxnSpPr>
        <xdr:cNvPr id="377" name="直線コネクタ 376"/>
        <xdr:cNvCxnSpPr/>
      </xdr:nvCxnSpPr>
      <xdr:spPr>
        <a:xfrm flipV="1">
          <a:off x="14401800" y="723836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78" name="フローチャート : 判断 37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79" name="テキスト ボックス 378"/>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103822</xdr:rowOff>
    </xdr:from>
    <xdr:to>
      <xdr:col>21</xdr:col>
      <xdr:colOff>0</xdr:colOff>
      <xdr:row>43</xdr:row>
      <xdr:rowOff>40957</xdr:rowOff>
    </xdr:to>
    <xdr:cxnSp macro="">
      <xdr:nvCxnSpPr>
        <xdr:cNvPr id="380" name="直線コネクタ 379"/>
        <xdr:cNvCxnSpPr/>
      </xdr:nvCxnSpPr>
      <xdr:spPr>
        <a:xfrm flipV="1">
          <a:off x="13512800" y="730472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1" name="フローチャート : 判断 380"/>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7955</xdr:rowOff>
    </xdr:from>
    <xdr:ext cx="762000" cy="259045"/>
    <xdr:sp macro="" textlink="">
      <xdr:nvSpPr>
        <xdr:cNvPr id="382" name="テキスト ボックス 381"/>
        <xdr:cNvSpPr txBox="1"/>
      </xdr:nvSpPr>
      <xdr:spPr>
        <a:xfrm>
          <a:off x="14020800" y="68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3" name="フローチャート : 判断 382"/>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44149</xdr:rowOff>
    </xdr:from>
    <xdr:ext cx="762000" cy="259045"/>
    <xdr:sp macro="" textlink="">
      <xdr:nvSpPr>
        <xdr:cNvPr id="384" name="テキスト ボックス 383"/>
        <xdr:cNvSpPr txBox="1"/>
      </xdr:nvSpPr>
      <xdr:spPr>
        <a:xfrm>
          <a:off x="13131800" y="690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140018</xdr:rowOff>
    </xdr:from>
    <xdr:to>
      <xdr:col>24</xdr:col>
      <xdr:colOff>609600</xdr:colOff>
      <xdr:row>42</xdr:row>
      <xdr:rowOff>70168</xdr:rowOff>
    </xdr:to>
    <xdr:sp macro="" textlink="">
      <xdr:nvSpPr>
        <xdr:cNvPr id="390" name="円/楕円 389"/>
        <xdr:cNvSpPr/>
      </xdr:nvSpPr>
      <xdr:spPr>
        <a:xfrm>
          <a:off x="169672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112095</xdr:rowOff>
    </xdr:from>
    <xdr:ext cx="762000" cy="259045"/>
    <xdr:sp macro="" textlink="">
      <xdr:nvSpPr>
        <xdr:cNvPr id="391" name="公債費負担の状況該当値テキスト"/>
        <xdr:cNvSpPr txBox="1"/>
      </xdr:nvSpPr>
      <xdr:spPr>
        <a:xfrm>
          <a:off x="17106900" y="714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127953</xdr:rowOff>
    </xdr:from>
    <xdr:to>
      <xdr:col>23</xdr:col>
      <xdr:colOff>457200</xdr:colOff>
      <xdr:row>42</xdr:row>
      <xdr:rowOff>58103</xdr:rowOff>
    </xdr:to>
    <xdr:sp macro="" textlink="">
      <xdr:nvSpPr>
        <xdr:cNvPr id="392" name="円/楕円 391"/>
        <xdr:cNvSpPr/>
      </xdr:nvSpPr>
      <xdr:spPr>
        <a:xfrm>
          <a:off x="16129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42880</xdr:rowOff>
    </xdr:from>
    <xdr:ext cx="736600" cy="259045"/>
    <xdr:sp macro="" textlink="">
      <xdr:nvSpPr>
        <xdr:cNvPr id="393" name="テキスト ボックス 392"/>
        <xdr:cNvSpPr txBox="1"/>
      </xdr:nvSpPr>
      <xdr:spPr>
        <a:xfrm>
          <a:off x="15798800" y="7243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158115</xdr:rowOff>
    </xdr:from>
    <xdr:to>
      <xdr:col>22</xdr:col>
      <xdr:colOff>254000</xdr:colOff>
      <xdr:row>42</xdr:row>
      <xdr:rowOff>88265</xdr:rowOff>
    </xdr:to>
    <xdr:sp macro="" textlink="">
      <xdr:nvSpPr>
        <xdr:cNvPr id="394" name="円/楕円 393"/>
        <xdr:cNvSpPr/>
      </xdr:nvSpPr>
      <xdr:spPr>
        <a:xfrm>
          <a:off x="15240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73042</xdr:rowOff>
    </xdr:from>
    <xdr:ext cx="762000" cy="259045"/>
    <xdr:sp macro="" textlink="">
      <xdr:nvSpPr>
        <xdr:cNvPr id="395" name="テキスト ボックス 394"/>
        <xdr:cNvSpPr txBox="1"/>
      </xdr:nvSpPr>
      <xdr:spPr>
        <a:xfrm>
          <a:off x="14909800" y="727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53022</xdr:rowOff>
    </xdr:from>
    <xdr:to>
      <xdr:col>21</xdr:col>
      <xdr:colOff>50800</xdr:colOff>
      <xdr:row>42</xdr:row>
      <xdr:rowOff>154622</xdr:rowOff>
    </xdr:to>
    <xdr:sp macro="" textlink="">
      <xdr:nvSpPr>
        <xdr:cNvPr id="396" name="円/楕円 395"/>
        <xdr:cNvSpPr/>
      </xdr:nvSpPr>
      <xdr:spPr>
        <a:xfrm>
          <a:off x="14351000" y="72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139399</xdr:rowOff>
    </xdr:from>
    <xdr:ext cx="762000" cy="259045"/>
    <xdr:sp macro="" textlink="">
      <xdr:nvSpPr>
        <xdr:cNvPr id="397" name="テキスト ボックス 396"/>
        <xdr:cNvSpPr txBox="1"/>
      </xdr:nvSpPr>
      <xdr:spPr>
        <a:xfrm>
          <a:off x="14020800" y="734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161607</xdr:rowOff>
    </xdr:from>
    <xdr:to>
      <xdr:col>19</xdr:col>
      <xdr:colOff>533400</xdr:colOff>
      <xdr:row>43</xdr:row>
      <xdr:rowOff>91757</xdr:rowOff>
    </xdr:to>
    <xdr:sp macro="" textlink="">
      <xdr:nvSpPr>
        <xdr:cNvPr id="398" name="円/楕円 397"/>
        <xdr:cNvSpPr/>
      </xdr:nvSpPr>
      <xdr:spPr>
        <a:xfrm>
          <a:off x="13462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76534</xdr:rowOff>
    </xdr:from>
    <xdr:ext cx="762000" cy="259045"/>
    <xdr:sp macro="" textlink="">
      <xdr:nvSpPr>
        <xdr:cNvPr id="399" name="テキスト ボックス 398"/>
        <xdr:cNvSpPr txBox="1"/>
      </xdr:nvSpPr>
      <xdr:spPr>
        <a:xfrm>
          <a:off x="13131800" y="74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1" name="テキスト ボックス 400"/>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2" name="テキスト ボックス 401"/>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6.8</a:t>
          </a:r>
          <a:r>
            <a:rPr kumimoji="1" lang="ja-JP" altLang="en-US" sz="1300">
              <a:latin typeface="ＭＳ Ｐゴシック"/>
            </a:rPr>
            <a:t>ポイント減少し、</a:t>
          </a:r>
          <a:r>
            <a:rPr kumimoji="1" lang="en-US" altLang="ja-JP" sz="1300">
              <a:latin typeface="ＭＳ Ｐゴシック"/>
            </a:rPr>
            <a:t>88.4</a:t>
          </a:r>
          <a:r>
            <a:rPr kumimoji="1" lang="ja-JP" altLang="en-US" sz="1300">
              <a:latin typeface="ＭＳ Ｐゴシック"/>
            </a:rPr>
            <a:t>となった。元金ベースでのプライマリーバランスを維持することにより地方債残高の削減に努めてきたが、全国平均、類似団体内平均と比較すると依然として高い状況となっている。</a:t>
          </a:r>
          <a:endParaRPr kumimoji="1" lang="en-US" altLang="ja-JP" sz="1300">
            <a:latin typeface="ＭＳ Ｐゴシック"/>
          </a:endParaRPr>
        </a:p>
        <a:p>
          <a:r>
            <a:rPr kumimoji="1" lang="ja-JP" altLang="en-US" sz="1300">
              <a:latin typeface="ＭＳ Ｐゴシック"/>
            </a:rPr>
            <a:t>　後世への負担を軽減すべく、今後も引き続き地方債残高の削減に努め、財政の健全化を図る。</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28" name="直線コネクタ 427"/>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29"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0" name="直線コネクタ 429"/>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1"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2" name="直線コネクタ 431"/>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167047</xdr:rowOff>
    </xdr:from>
    <xdr:to>
      <xdr:col>24</xdr:col>
      <xdr:colOff>558800</xdr:colOff>
      <xdr:row>18</xdr:row>
      <xdr:rowOff>50292</xdr:rowOff>
    </xdr:to>
    <xdr:cxnSp macro="">
      <xdr:nvCxnSpPr>
        <xdr:cNvPr id="433" name="直線コネクタ 432"/>
        <xdr:cNvCxnSpPr/>
      </xdr:nvCxnSpPr>
      <xdr:spPr>
        <a:xfrm flipV="1">
          <a:off x="16179800" y="3081697"/>
          <a:ext cx="8382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88113</xdr:rowOff>
    </xdr:from>
    <xdr:ext cx="762000" cy="259045"/>
    <xdr:sp macro="" textlink="">
      <xdr:nvSpPr>
        <xdr:cNvPr id="434" name="将来負担の状況平均値テキスト"/>
        <xdr:cNvSpPr txBox="1"/>
      </xdr:nvSpPr>
      <xdr:spPr>
        <a:xfrm>
          <a:off x="17106900" y="2316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5" name="フローチャート : 判断 434"/>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50292</xdr:rowOff>
    </xdr:from>
    <xdr:to>
      <xdr:col>23</xdr:col>
      <xdr:colOff>406400</xdr:colOff>
      <xdr:row>18</xdr:row>
      <xdr:rowOff>96943</xdr:rowOff>
    </xdr:to>
    <xdr:cxnSp macro="">
      <xdr:nvCxnSpPr>
        <xdr:cNvPr id="436" name="直線コネクタ 435"/>
        <xdr:cNvCxnSpPr/>
      </xdr:nvCxnSpPr>
      <xdr:spPr>
        <a:xfrm flipV="1">
          <a:off x="15290800" y="3136392"/>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7" name="フローチャート : 判断 436"/>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38" name="テキスト ボックス 437"/>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96943</xdr:rowOff>
    </xdr:from>
    <xdr:to>
      <xdr:col>22</xdr:col>
      <xdr:colOff>203200</xdr:colOff>
      <xdr:row>18</xdr:row>
      <xdr:rowOff>121073</xdr:rowOff>
    </xdr:to>
    <xdr:cxnSp macro="">
      <xdr:nvCxnSpPr>
        <xdr:cNvPr id="439" name="直線コネクタ 438"/>
        <xdr:cNvCxnSpPr/>
      </xdr:nvCxnSpPr>
      <xdr:spPr>
        <a:xfrm flipV="1">
          <a:off x="14401800" y="31830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32046</xdr:rowOff>
    </xdr:from>
    <xdr:to>
      <xdr:col>22</xdr:col>
      <xdr:colOff>254000</xdr:colOff>
      <xdr:row>15</xdr:row>
      <xdr:rowOff>133646</xdr:rowOff>
    </xdr:to>
    <xdr:sp macro="" textlink="">
      <xdr:nvSpPr>
        <xdr:cNvPr id="440" name="フローチャート : 判断 439"/>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1" name="テキスト ボックス 440"/>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121073</xdr:rowOff>
    </xdr:from>
    <xdr:to>
      <xdr:col>21</xdr:col>
      <xdr:colOff>0</xdr:colOff>
      <xdr:row>20</xdr:row>
      <xdr:rowOff>44408</xdr:rowOff>
    </xdr:to>
    <xdr:cxnSp macro="">
      <xdr:nvCxnSpPr>
        <xdr:cNvPr id="442" name="直線コネクタ 441"/>
        <xdr:cNvCxnSpPr/>
      </xdr:nvCxnSpPr>
      <xdr:spPr>
        <a:xfrm flipV="1">
          <a:off x="13512800" y="3207173"/>
          <a:ext cx="889000" cy="26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139700</xdr:rowOff>
    </xdr:from>
    <xdr:to>
      <xdr:col>21</xdr:col>
      <xdr:colOff>50800</xdr:colOff>
      <xdr:row>17</xdr:row>
      <xdr:rowOff>69850</xdr:rowOff>
    </xdr:to>
    <xdr:sp macro="" textlink="">
      <xdr:nvSpPr>
        <xdr:cNvPr id="443" name="フローチャート : 判断 442"/>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80027</xdr:rowOff>
    </xdr:from>
    <xdr:ext cx="762000" cy="259045"/>
    <xdr:sp macro="" textlink="">
      <xdr:nvSpPr>
        <xdr:cNvPr id="444" name="テキスト ボックス 443"/>
        <xdr:cNvSpPr txBox="1"/>
      </xdr:nvSpPr>
      <xdr:spPr>
        <a:xfrm>
          <a:off x="14020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98552</xdr:rowOff>
    </xdr:from>
    <xdr:to>
      <xdr:col>19</xdr:col>
      <xdr:colOff>533400</xdr:colOff>
      <xdr:row>18</xdr:row>
      <xdr:rowOff>28702</xdr:rowOff>
    </xdr:to>
    <xdr:sp macro="" textlink="">
      <xdr:nvSpPr>
        <xdr:cNvPr id="445" name="フローチャート : 判断 444"/>
        <xdr:cNvSpPr/>
      </xdr:nvSpPr>
      <xdr:spPr>
        <a:xfrm>
          <a:off x="13462000" y="30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38879</xdr:rowOff>
    </xdr:from>
    <xdr:ext cx="762000" cy="259045"/>
    <xdr:sp macro="" textlink="">
      <xdr:nvSpPr>
        <xdr:cNvPr id="446" name="テキスト ボックス 445"/>
        <xdr:cNvSpPr txBox="1"/>
      </xdr:nvSpPr>
      <xdr:spPr>
        <a:xfrm>
          <a:off x="13131800" y="278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116247</xdr:rowOff>
    </xdr:from>
    <xdr:to>
      <xdr:col>24</xdr:col>
      <xdr:colOff>609600</xdr:colOff>
      <xdr:row>18</xdr:row>
      <xdr:rowOff>46397</xdr:rowOff>
    </xdr:to>
    <xdr:sp macro="" textlink="">
      <xdr:nvSpPr>
        <xdr:cNvPr id="452" name="円/楕円 451"/>
        <xdr:cNvSpPr/>
      </xdr:nvSpPr>
      <xdr:spPr>
        <a:xfrm>
          <a:off x="16967200" y="30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88324</xdr:rowOff>
    </xdr:from>
    <xdr:ext cx="762000" cy="259045"/>
    <xdr:sp macro="" textlink="">
      <xdr:nvSpPr>
        <xdr:cNvPr id="453" name="将来負担の状況該当値テキスト"/>
        <xdr:cNvSpPr txBox="1"/>
      </xdr:nvSpPr>
      <xdr:spPr>
        <a:xfrm>
          <a:off x="17106900" y="300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170942</xdr:rowOff>
    </xdr:from>
    <xdr:to>
      <xdr:col>23</xdr:col>
      <xdr:colOff>457200</xdr:colOff>
      <xdr:row>18</xdr:row>
      <xdr:rowOff>101092</xdr:rowOff>
    </xdr:to>
    <xdr:sp macro="" textlink="">
      <xdr:nvSpPr>
        <xdr:cNvPr id="454" name="円/楕円 453"/>
        <xdr:cNvSpPr/>
      </xdr:nvSpPr>
      <xdr:spPr>
        <a:xfrm>
          <a:off x="16129000" y="30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85869</xdr:rowOff>
    </xdr:from>
    <xdr:ext cx="736600" cy="259045"/>
    <xdr:sp macro="" textlink="">
      <xdr:nvSpPr>
        <xdr:cNvPr id="455" name="テキスト ボックス 454"/>
        <xdr:cNvSpPr txBox="1"/>
      </xdr:nvSpPr>
      <xdr:spPr>
        <a:xfrm>
          <a:off x="15798800" y="317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46143</xdr:rowOff>
    </xdr:from>
    <xdr:to>
      <xdr:col>22</xdr:col>
      <xdr:colOff>254000</xdr:colOff>
      <xdr:row>18</xdr:row>
      <xdr:rowOff>147743</xdr:rowOff>
    </xdr:to>
    <xdr:sp macro="" textlink="">
      <xdr:nvSpPr>
        <xdr:cNvPr id="456" name="円/楕円 455"/>
        <xdr:cNvSpPr/>
      </xdr:nvSpPr>
      <xdr:spPr>
        <a:xfrm>
          <a:off x="15240000" y="313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132520</xdr:rowOff>
    </xdr:from>
    <xdr:ext cx="762000" cy="259045"/>
    <xdr:sp macro="" textlink="">
      <xdr:nvSpPr>
        <xdr:cNvPr id="457" name="テキスト ボックス 456"/>
        <xdr:cNvSpPr txBox="1"/>
      </xdr:nvSpPr>
      <xdr:spPr>
        <a:xfrm>
          <a:off x="14909800" y="321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70273</xdr:rowOff>
    </xdr:from>
    <xdr:to>
      <xdr:col>21</xdr:col>
      <xdr:colOff>50800</xdr:colOff>
      <xdr:row>19</xdr:row>
      <xdr:rowOff>423</xdr:rowOff>
    </xdr:to>
    <xdr:sp macro="" textlink="">
      <xdr:nvSpPr>
        <xdr:cNvPr id="458" name="円/楕円 457"/>
        <xdr:cNvSpPr/>
      </xdr:nvSpPr>
      <xdr:spPr>
        <a:xfrm>
          <a:off x="14351000" y="315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156650</xdr:rowOff>
    </xdr:from>
    <xdr:ext cx="762000" cy="259045"/>
    <xdr:sp macro="" textlink="">
      <xdr:nvSpPr>
        <xdr:cNvPr id="459" name="テキスト ボックス 458"/>
        <xdr:cNvSpPr txBox="1"/>
      </xdr:nvSpPr>
      <xdr:spPr>
        <a:xfrm>
          <a:off x="14020800" y="324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165058</xdr:rowOff>
    </xdr:from>
    <xdr:to>
      <xdr:col>19</xdr:col>
      <xdr:colOff>533400</xdr:colOff>
      <xdr:row>20</xdr:row>
      <xdr:rowOff>95208</xdr:rowOff>
    </xdr:to>
    <xdr:sp macro="" textlink="">
      <xdr:nvSpPr>
        <xdr:cNvPr id="460" name="円/楕円 459"/>
        <xdr:cNvSpPr/>
      </xdr:nvSpPr>
      <xdr:spPr>
        <a:xfrm>
          <a:off x="13462000" y="342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79985</xdr:rowOff>
    </xdr:from>
    <xdr:ext cx="762000" cy="259045"/>
    <xdr:sp macro="" textlink="">
      <xdr:nvSpPr>
        <xdr:cNvPr id="461" name="テキスト ボックス 460"/>
        <xdr:cNvSpPr txBox="1"/>
      </xdr:nvSpPr>
      <xdr:spPr>
        <a:xfrm>
          <a:off x="13131800" y="35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青森県階上町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14,278
14,222
93.91
6,770,317
6,573,541
192,637
3,741,275
7,868,744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88.4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類似団体内平均値を</a:t>
          </a:r>
          <a:r>
            <a:rPr kumimoji="1" lang="en-US" altLang="ja-JP" sz="1300">
              <a:latin typeface="ＭＳ Ｐゴシック"/>
            </a:rPr>
            <a:t>4.8</a:t>
          </a:r>
          <a:r>
            <a:rPr kumimoji="1" lang="ja-JP" altLang="en-US" sz="1300">
              <a:latin typeface="ＭＳ Ｐゴシック"/>
            </a:rPr>
            <a:t>ポイント下回る</a:t>
          </a:r>
          <a:r>
            <a:rPr kumimoji="1" lang="en-US" altLang="ja-JP" sz="1300">
              <a:latin typeface="ＭＳ Ｐゴシック"/>
            </a:rPr>
            <a:t>18.9</a:t>
          </a:r>
          <a:r>
            <a:rPr kumimoji="1" lang="ja-JP" altLang="en-US" sz="1300">
              <a:latin typeface="ＭＳ Ｐゴシック"/>
            </a:rPr>
            <a:t>となった。今後も引き続き人件費の適正化に努める。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133858</xdr:rowOff>
    </xdr:from>
    <xdr:to>
      <xdr:col>7</xdr:col>
      <xdr:colOff>15875</xdr:colOff>
      <xdr:row>35</xdr:row>
      <xdr:rowOff>170434</xdr:rowOff>
    </xdr:to>
    <xdr:cxnSp macro="">
      <xdr:nvCxnSpPr>
        <xdr:cNvPr id="63" name="直線コネクタ 62"/>
        <xdr:cNvCxnSpPr/>
      </xdr:nvCxnSpPr>
      <xdr:spPr>
        <a:xfrm flipV="1">
          <a:off x="3987800" y="61346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4"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170434</xdr:rowOff>
    </xdr:from>
    <xdr:to>
      <xdr:col>5</xdr:col>
      <xdr:colOff>549275</xdr:colOff>
      <xdr:row>36</xdr:row>
      <xdr:rowOff>12700</xdr:rowOff>
    </xdr:to>
    <xdr:cxnSp macro="">
      <xdr:nvCxnSpPr>
        <xdr:cNvPr id="66" name="直線コネクタ 65"/>
        <xdr:cNvCxnSpPr/>
      </xdr:nvCxnSpPr>
      <xdr:spPr>
        <a:xfrm flipV="1">
          <a:off x="3098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143002</xdr:rowOff>
    </xdr:from>
    <xdr:to>
      <xdr:col>4</xdr:col>
      <xdr:colOff>346075</xdr:colOff>
      <xdr:row>36</xdr:row>
      <xdr:rowOff>12700</xdr:rowOff>
    </xdr:to>
    <xdr:cxnSp macro="">
      <xdr:nvCxnSpPr>
        <xdr:cNvPr id="69" name="直線コネクタ 68"/>
        <xdr:cNvCxnSpPr/>
      </xdr:nvCxnSpPr>
      <xdr:spPr>
        <a:xfrm>
          <a:off x="2209800" y="61437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71" name="テキスト ボックス 70"/>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143002</xdr:rowOff>
    </xdr:from>
    <xdr:to>
      <xdr:col>3</xdr:col>
      <xdr:colOff>142875</xdr:colOff>
      <xdr:row>35</xdr:row>
      <xdr:rowOff>165862</xdr:rowOff>
    </xdr:to>
    <xdr:cxnSp macro="">
      <xdr:nvCxnSpPr>
        <xdr:cNvPr id="72" name="直線コネクタ 71"/>
        <xdr:cNvCxnSpPr/>
      </xdr:nvCxnSpPr>
      <xdr:spPr>
        <a:xfrm flipV="1">
          <a:off x="1320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74" name="テキスト ボックス 73"/>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164863</xdr:rowOff>
    </xdr:from>
    <xdr:ext cx="762000" cy="259045"/>
    <xdr:sp macro="" textlink="">
      <xdr:nvSpPr>
        <xdr:cNvPr id="76" name="テキスト ボックス 75"/>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83058</xdr:rowOff>
    </xdr:from>
    <xdr:to>
      <xdr:col>7</xdr:col>
      <xdr:colOff>66675</xdr:colOff>
      <xdr:row>36</xdr:row>
      <xdr:rowOff>13208</xdr:rowOff>
    </xdr:to>
    <xdr:sp macro="" textlink="">
      <xdr:nvSpPr>
        <xdr:cNvPr id="82" name="円/楕円 81"/>
        <xdr:cNvSpPr/>
      </xdr:nvSpPr>
      <xdr:spPr>
        <a:xfrm>
          <a:off x="4775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99585</xdr:rowOff>
    </xdr:from>
    <xdr:ext cx="762000" cy="259045"/>
    <xdr:sp macro="" textlink="">
      <xdr:nvSpPr>
        <xdr:cNvPr id="83" name="人件費該当値テキスト"/>
        <xdr:cNvSpPr txBox="1"/>
      </xdr:nvSpPr>
      <xdr:spPr>
        <a:xfrm>
          <a:off x="4914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119634</xdr:rowOff>
    </xdr:from>
    <xdr:to>
      <xdr:col>5</xdr:col>
      <xdr:colOff>600075</xdr:colOff>
      <xdr:row>36</xdr:row>
      <xdr:rowOff>49784</xdr:rowOff>
    </xdr:to>
    <xdr:sp macro="" textlink="">
      <xdr:nvSpPr>
        <xdr:cNvPr id="84" name="円/楕円 83"/>
        <xdr:cNvSpPr/>
      </xdr:nvSpPr>
      <xdr:spPr>
        <a:xfrm>
          <a:off x="3937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59961</xdr:rowOff>
    </xdr:from>
    <xdr:ext cx="736600" cy="259045"/>
    <xdr:sp macro="" textlink="">
      <xdr:nvSpPr>
        <xdr:cNvPr id="85" name="テキスト ボックス 84"/>
        <xdr:cNvSpPr txBox="1"/>
      </xdr:nvSpPr>
      <xdr:spPr>
        <a:xfrm>
          <a:off x="3606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6" name="円/楕円 85"/>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87" name="テキスト ボックス 86"/>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92202</xdr:rowOff>
    </xdr:from>
    <xdr:to>
      <xdr:col>3</xdr:col>
      <xdr:colOff>193675</xdr:colOff>
      <xdr:row>36</xdr:row>
      <xdr:rowOff>22352</xdr:rowOff>
    </xdr:to>
    <xdr:sp macro="" textlink="">
      <xdr:nvSpPr>
        <xdr:cNvPr id="88" name="円/楕円 87"/>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32529</xdr:rowOff>
    </xdr:from>
    <xdr:ext cx="762000" cy="259045"/>
    <xdr:sp macro="" textlink="">
      <xdr:nvSpPr>
        <xdr:cNvPr id="89" name="テキスト ボックス 88"/>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115062</xdr:rowOff>
    </xdr:from>
    <xdr:to>
      <xdr:col>1</xdr:col>
      <xdr:colOff>676275</xdr:colOff>
      <xdr:row>36</xdr:row>
      <xdr:rowOff>45212</xdr:rowOff>
    </xdr:to>
    <xdr:sp macro="" textlink="">
      <xdr:nvSpPr>
        <xdr:cNvPr id="90" name="円/楕円 89"/>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55389</xdr:rowOff>
    </xdr:from>
    <xdr:ext cx="762000" cy="259045"/>
    <xdr:sp macro="" textlink="">
      <xdr:nvSpPr>
        <xdr:cNvPr id="91" name="テキスト ボックス 90"/>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a:t>
          </a:r>
          <a:r>
            <a:rPr kumimoji="1" lang="en-US" altLang="ja-JP" sz="1300">
              <a:latin typeface="ＭＳ Ｐゴシック"/>
            </a:rPr>
            <a:t>0.6</a:t>
          </a:r>
          <a:r>
            <a:rPr kumimoji="1" lang="ja-JP" altLang="en-US" sz="1300">
              <a:latin typeface="ＭＳ Ｐゴシック"/>
            </a:rPr>
            <a:t>ポイント上回る</a:t>
          </a:r>
          <a:r>
            <a:rPr kumimoji="1" lang="en-US" altLang="ja-JP" sz="1300">
              <a:latin typeface="ＭＳ Ｐゴシック"/>
            </a:rPr>
            <a:t>13.4</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指定管理者制度の導入による施設管理費経費の抑制等に努めてきたが、今後も事務事業の見直しにより物件費の削減に努める。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16</xdr:row>
      <xdr:rowOff>119380</xdr:rowOff>
    </xdr:to>
    <xdr:cxnSp macro="">
      <xdr:nvCxnSpPr>
        <xdr:cNvPr id="124" name="直線コネクタ 123"/>
        <xdr:cNvCxnSpPr/>
      </xdr:nvCxnSpPr>
      <xdr:spPr>
        <a:xfrm>
          <a:off x="15671800" y="2847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5"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111760</xdr:rowOff>
    </xdr:to>
    <xdr:cxnSp macro="">
      <xdr:nvCxnSpPr>
        <xdr:cNvPr id="127" name="直線コネクタ 126"/>
        <xdr:cNvCxnSpPr/>
      </xdr:nvCxnSpPr>
      <xdr:spPr>
        <a:xfrm flipV="1">
          <a:off x="14782800" y="284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111760</xdr:rowOff>
    </xdr:from>
    <xdr:to>
      <xdr:col>21</xdr:col>
      <xdr:colOff>361950</xdr:colOff>
      <xdr:row>16</xdr:row>
      <xdr:rowOff>142240</xdr:rowOff>
    </xdr:to>
    <xdr:cxnSp macro="">
      <xdr:nvCxnSpPr>
        <xdr:cNvPr id="130" name="直線コネクタ 129"/>
        <xdr:cNvCxnSpPr/>
      </xdr:nvCxnSpPr>
      <xdr:spPr>
        <a:xfrm flipV="1">
          <a:off x="13893800" y="2854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32" name="テキスト ボックス 131"/>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27940</xdr:rowOff>
    </xdr:from>
    <xdr:to>
      <xdr:col>20</xdr:col>
      <xdr:colOff>158750</xdr:colOff>
      <xdr:row>16</xdr:row>
      <xdr:rowOff>142240</xdr:rowOff>
    </xdr:to>
    <xdr:cxnSp macro="">
      <xdr:nvCxnSpPr>
        <xdr:cNvPr id="133" name="直線コネクタ 132"/>
        <xdr:cNvCxnSpPr/>
      </xdr:nvCxnSpPr>
      <xdr:spPr>
        <a:xfrm>
          <a:off x="13004800" y="2771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35" name="テキスト ボックス 134"/>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7" name="テキスト ボックス 136"/>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68580</xdr:rowOff>
    </xdr:from>
    <xdr:to>
      <xdr:col>24</xdr:col>
      <xdr:colOff>82550</xdr:colOff>
      <xdr:row>16</xdr:row>
      <xdr:rowOff>170180</xdr:rowOff>
    </xdr:to>
    <xdr:sp macro="" textlink="">
      <xdr:nvSpPr>
        <xdr:cNvPr id="143" name="円/楕円 142"/>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40657</xdr:rowOff>
    </xdr:from>
    <xdr:ext cx="762000" cy="259045"/>
    <xdr:sp macro="" textlink="">
      <xdr:nvSpPr>
        <xdr:cNvPr id="144" name="物件費該当値テキスト"/>
        <xdr:cNvSpPr txBox="1"/>
      </xdr:nvSpPr>
      <xdr:spPr>
        <a:xfrm>
          <a:off x="165989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5" name="円/楕円 144"/>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46" name="テキスト ボックス 145"/>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60960</xdr:rowOff>
    </xdr:from>
    <xdr:to>
      <xdr:col>21</xdr:col>
      <xdr:colOff>412750</xdr:colOff>
      <xdr:row>16</xdr:row>
      <xdr:rowOff>162560</xdr:rowOff>
    </xdr:to>
    <xdr:sp macro="" textlink="">
      <xdr:nvSpPr>
        <xdr:cNvPr id="147" name="円/楕円 146"/>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48" name="テキスト ボックス 147"/>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91440</xdr:rowOff>
    </xdr:from>
    <xdr:to>
      <xdr:col>20</xdr:col>
      <xdr:colOff>209550</xdr:colOff>
      <xdr:row>17</xdr:row>
      <xdr:rowOff>21590</xdr:rowOff>
    </xdr:to>
    <xdr:sp macro="" textlink="">
      <xdr:nvSpPr>
        <xdr:cNvPr id="149" name="円/楕円 148"/>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6367</xdr:rowOff>
    </xdr:from>
    <xdr:ext cx="762000" cy="259045"/>
    <xdr:sp macro="" textlink="">
      <xdr:nvSpPr>
        <xdr:cNvPr id="150" name="テキスト ボックス 149"/>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51" name="円/楕円 150"/>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52" name="テキスト ボックス 151"/>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扶助費に係る経常収支比率は、概ね類似団体内平均値と同水準で推移している。今後も資格審査等の適正化により扶助費の抑制に努める。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12700</xdr:rowOff>
    </xdr:to>
    <xdr:cxnSp macro="">
      <xdr:nvCxnSpPr>
        <xdr:cNvPr id="185" name="直線コネクタ 184"/>
        <xdr:cNvCxnSpPr/>
      </xdr:nvCxnSpPr>
      <xdr:spPr>
        <a:xfrm>
          <a:off x="3987800" y="9766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6"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165100</xdr:rowOff>
    </xdr:to>
    <xdr:cxnSp macro="">
      <xdr:nvCxnSpPr>
        <xdr:cNvPr id="188" name="直線コネクタ 187"/>
        <xdr:cNvCxnSpPr/>
      </xdr:nvCxnSpPr>
      <xdr:spPr>
        <a:xfrm>
          <a:off x="3098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88900</xdr:rowOff>
    </xdr:to>
    <xdr:cxnSp macro="">
      <xdr:nvCxnSpPr>
        <xdr:cNvPr id="191" name="直線コネクタ 190"/>
        <xdr:cNvCxnSpPr/>
      </xdr:nvCxnSpPr>
      <xdr:spPr>
        <a:xfrm>
          <a:off x="2209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3" name="テキスト ボックス 192"/>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69850</xdr:rowOff>
    </xdr:from>
    <xdr:to>
      <xdr:col>3</xdr:col>
      <xdr:colOff>142875</xdr:colOff>
      <xdr:row>56</xdr:row>
      <xdr:rowOff>88900</xdr:rowOff>
    </xdr:to>
    <xdr:cxnSp macro="">
      <xdr:nvCxnSpPr>
        <xdr:cNvPr id="194" name="直線コネクタ 193"/>
        <xdr:cNvCxnSpPr/>
      </xdr:nvCxnSpPr>
      <xdr:spPr>
        <a:xfrm>
          <a:off x="1320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5" name="フローチャート : 判断 194"/>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6" name="テキスト ボックス 195"/>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197" name="フローチャート : 判断 196"/>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198" name="テキスト ボックス 197"/>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204" name="円/楕円 203"/>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105427</xdr:rowOff>
    </xdr:from>
    <xdr:ext cx="762000" cy="259045"/>
    <xdr:sp macro="" textlink="">
      <xdr:nvSpPr>
        <xdr:cNvPr id="205"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06" name="円/楕円 205"/>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07" name="テキスト ボックス 206"/>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08" name="円/楕円 207"/>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09" name="テキスト ボックス 208"/>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0" name="円/楕円 209"/>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1" name="テキスト ボックス 21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12" name="円/楕円 211"/>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13" name="テキスト ボックス 21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3.9</a:t>
          </a:r>
          <a:r>
            <a:rPr kumimoji="1" lang="ja-JP" altLang="en-US" sz="1300">
              <a:latin typeface="ＭＳ Ｐゴシック"/>
            </a:rPr>
            <a:t>ポイント上昇し、</a:t>
          </a:r>
          <a:r>
            <a:rPr kumimoji="1" lang="en-US" altLang="ja-JP" sz="1300">
              <a:latin typeface="ＭＳ Ｐゴシック"/>
            </a:rPr>
            <a:t>20.4</a:t>
          </a:r>
          <a:r>
            <a:rPr kumimoji="1" lang="ja-JP" altLang="en-US" sz="1300">
              <a:latin typeface="ＭＳ Ｐゴシック"/>
            </a:rPr>
            <a:t>となった。特別会計への繰出金の増加と維持補修費の増加が主な要因と考えられる。</a:t>
          </a:r>
          <a:endParaRPr kumimoji="1" lang="en-US" altLang="ja-JP" sz="1300">
            <a:latin typeface="ＭＳ Ｐゴシック"/>
          </a:endParaRPr>
        </a:p>
        <a:p>
          <a:r>
            <a:rPr kumimoji="1" lang="ja-JP" altLang="en-US" sz="1300">
              <a:latin typeface="ＭＳ Ｐゴシック"/>
            </a:rPr>
            <a:t>　公共下水道事業特別会計と漁業集落排水事業特別会計については、使用料収入の確保と維持管理経費の抑制に努め独立採算制を目指す。国民健康保険特別会計については保険税収入の確保や健康寿命延伸事業による医療費の抑制などにより、介護保険特別会計については適切な保険料の設定等により、特別会計の健全化を図り、繰出金の削減に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59</xdr:row>
      <xdr:rowOff>138430</xdr:rowOff>
    </xdr:to>
    <xdr:cxnSp macro="">
      <xdr:nvCxnSpPr>
        <xdr:cNvPr id="246" name="直線コネクタ 245"/>
        <xdr:cNvCxnSpPr/>
      </xdr:nvCxnSpPr>
      <xdr:spPr>
        <a:xfrm>
          <a:off x="15671800" y="995680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7"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130810</xdr:rowOff>
    </xdr:from>
    <xdr:to>
      <xdr:col>22</xdr:col>
      <xdr:colOff>565150</xdr:colOff>
      <xdr:row>58</xdr:row>
      <xdr:rowOff>12700</xdr:rowOff>
    </xdr:to>
    <xdr:cxnSp macro="">
      <xdr:nvCxnSpPr>
        <xdr:cNvPr id="249" name="直線コネクタ 248"/>
        <xdr:cNvCxnSpPr/>
      </xdr:nvCxnSpPr>
      <xdr:spPr>
        <a:xfrm>
          <a:off x="14782800" y="9903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51" name="テキスト ボックス 250"/>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57</xdr:row>
      <xdr:rowOff>130810</xdr:rowOff>
    </xdr:to>
    <xdr:cxnSp macro="">
      <xdr:nvCxnSpPr>
        <xdr:cNvPr id="252" name="直線コネクタ 251"/>
        <xdr:cNvCxnSpPr/>
      </xdr:nvCxnSpPr>
      <xdr:spPr>
        <a:xfrm>
          <a:off x="13893800" y="9766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54" name="テキスト ボックス 253"/>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119380</xdr:rowOff>
    </xdr:from>
    <xdr:to>
      <xdr:col>20</xdr:col>
      <xdr:colOff>158750</xdr:colOff>
      <xdr:row>56</xdr:row>
      <xdr:rowOff>165100</xdr:rowOff>
    </xdr:to>
    <xdr:cxnSp macro="">
      <xdr:nvCxnSpPr>
        <xdr:cNvPr id="255" name="直線コネクタ 254"/>
        <xdr:cNvCxnSpPr/>
      </xdr:nvCxnSpPr>
      <xdr:spPr>
        <a:xfrm>
          <a:off x="13004800" y="972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57" name="テキスト ボックス 25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8" name="フローチャート : 判断 257"/>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59" name="テキスト ボックス 258"/>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87630</xdr:rowOff>
    </xdr:from>
    <xdr:to>
      <xdr:col>24</xdr:col>
      <xdr:colOff>82550</xdr:colOff>
      <xdr:row>60</xdr:row>
      <xdr:rowOff>17780</xdr:rowOff>
    </xdr:to>
    <xdr:sp macro="" textlink="">
      <xdr:nvSpPr>
        <xdr:cNvPr id="265" name="円/楕円 264"/>
        <xdr:cNvSpPr/>
      </xdr:nvSpPr>
      <xdr:spPr>
        <a:xfrm>
          <a:off x="16459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59707</xdr:rowOff>
    </xdr:from>
    <xdr:ext cx="762000" cy="259045"/>
    <xdr:sp macro="" textlink="">
      <xdr:nvSpPr>
        <xdr:cNvPr id="266" name="その他該当値テキスト"/>
        <xdr:cNvSpPr txBox="1"/>
      </xdr:nvSpPr>
      <xdr:spPr>
        <a:xfrm>
          <a:off x="16598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267" name="円/楕円 266"/>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48277</xdr:rowOff>
    </xdr:from>
    <xdr:ext cx="736600" cy="259045"/>
    <xdr:sp macro="" textlink="">
      <xdr:nvSpPr>
        <xdr:cNvPr id="268" name="テキスト ボックス 267"/>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80010</xdr:rowOff>
    </xdr:from>
    <xdr:to>
      <xdr:col>21</xdr:col>
      <xdr:colOff>412750</xdr:colOff>
      <xdr:row>58</xdr:row>
      <xdr:rowOff>10160</xdr:rowOff>
    </xdr:to>
    <xdr:sp macro="" textlink="">
      <xdr:nvSpPr>
        <xdr:cNvPr id="269" name="円/楕円 268"/>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166387</xdr:rowOff>
    </xdr:from>
    <xdr:ext cx="762000" cy="259045"/>
    <xdr:sp macro="" textlink="">
      <xdr:nvSpPr>
        <xdr:cNvPr id="270" name="テキスト ボックス 269"/>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1" name="円/楕円 270"/>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72" name="テキスト ボックス 27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73" name="円/楕円 272"/>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74" name="テキスト ボックス 273"/>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町単独補助金の見直しや一部事務組合負担金の減少等により、類似団体内平均値を</a:t>
          </a:r>
          <a:r>
            <a:rPr kumimoji="1" lang="en-US" altLang="ja-JP" sz="1300">
              <a:latin typeface="ＭＳ Ｐゴシック"/>
            </a:rPr>
            <a:t>1.6</a:t>
          </a:r>
          <a:r>
            <a:rPr kumimoji="1" lang="ja-JP" altLang="en-US" sz="1300">
              <a:latin typeface="ＭＳ Ｐゴシック"/>
            </a:rPr>
            <a:t>ポイント下回る</a:t>
          </a:r>
          <a:r>
            <a:rPr kumimoji="1" lang="en-US" altLang="ja-JP" sz="1300">
              <a:latin typeface="ＭＳ Ｐゴシック"/>
            </a:rPr>
            <a:t>12.4</a:t>
          </a:r>
          <a:r>
            <a:rPr kumimoji="1" lang="ja-JP" altLang="en-US" sz="1300">
              <a:latin typeface="ＭＳ Ｐゴシック"/>
            </a:rPr>
            <a:t>となった。今後も費用対効果を考慮しながら、補助費の抑制に努める。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37</xdr:row>
      <xdr:rowOff>5842</xdr:rowOff>
    </xdr:to>
    <xdr:cxnSp macro="">
      <xdr:nvCxnSpPr>
        <xdr:cNvPr id="304" name="直線コネクタ 303"/>
        <xdr:cNvCxnSpPr/>
      </xdr:nvCxnSpPr>
      <xdr:spPr>
        <a:xfrm flipV="1">
          <a:off x="15671800" y="62946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5"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140716</xdr:rowOff>
    </xdr:from>
    <xdr:to>
      <xdr:col>22</xdr:col>
      <xdr:colOff>565150</xdr:colOff>
      <xdr:row>37</xdr:row>
      <xdr:rowOff>5842</xdr:rowOff>
    </xdr:to>
    <xdr:cxnSp macro="">
      <xdr:nvCxnSpPr>
        <xdr:cNvPr id="307" name="直線コネクタ 306"/>
        <xdr:cNvCxnSpPr/>
      </xdr:nvCxnSpPr>
      <xdr:spPr>
        <a:xfrm>
          <a:off x="14782800" y="6312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9" name="テキスト ボックス 308"/>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140716</xdr:rowOff>
    </xdr:from>
    <xdr:to>
      <xdr:col>21</xdr:col>
      <xdr:colOff>361950</xdr:colOff>
      <xdr:row>37</xdr:row>
      <xdr:rowOff>19558</xdr:rowOff>
    </xdr:to>
    <xdr:cxnSp macro="">
      <xdr:nvCxnSpPr>
        <xdr:cNvPr id="310" name="直線コネクタ 309"/>
        <xdr:cNvCxnSpPr/>
      </xdr:nvCxnSpPr>
      <xdr:spPr>
        <a:xfrm flipV="1">
          <a:off x="13893800" y="63129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2" name="テキスト ボックス 311"/>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19558</xdr:rowOff>
    </xdr:from>
    <xdr:to>
      <xdr:col>20</xdr:col>
      <xdr:colOff>158750</xdr:colOff>
      <xdr:row>37</xdr:row>
      <xdr:rowOff>92710</xdr:rowOff>
    </xdr:to>
    <xdr:cxnSp macro="">
      <xdr:nvCxnSpPr>
        <xdr:cNvPr id="313" name="直線コネクタ 312"/>
        <xdr:cNvCxnSpPr/>
      </xdr:nvCxnSpPr>
      <xdr:spPr>
        <a:xfrm flipV="1">
          <a:off x="13004800" y="63632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5" name="テキスト ボックス 314"/>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6" name="フローチャート : 判断 315"/>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7" name="テキスト ボックス 316"/>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23" name="円/楕円 322"/>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88155</xdr:rowOff>
    </xdr:from>
    <xdr:ext cx="762000" cy="259045"/>
    <xdr:sp macro="" textlink="">
      <xdr:nvSpPr>
        <xdr:cNvPr id="324"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25" name="円/楕円 324"/>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66819</xdr:rowOff>
    </xdr:from>
    <xdr:ext cx="736600" cy="259045"/>
    <xdr:sp macro="" textlink="">
      <xdr:nvSpPr>
        <xdr:cNvPr id="326" name="テキスト ボックス 325"/>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89916</xdr:rowOff>
    </xdr:from>
    <xdr:to>
      <xdr:col>21</xdr:col>
      <xdr:colOff>412750</xdr:colOff>
      <xdr:row>37</xdr:row>
      <xdr:rowOff>20066</xdr:rowOff>
    </xdr:to>
    <xdr:sp macro="" textlink="">
      <xdr:nvSpPr>
        <xdr:cNvPr id="327" name="円/楕円 326"/>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28" name="テキスト ボックス 327"/>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140208</xdr:rowOff>
    </xdr:from>
    <xdr:to>
      <xdr:col>20</xdr:col>
      <xdr:colOff>209550</xdr:colOff>
      <xdr:row>37</xdr:row>
      <xdr:rowOff>70358</xdr:rowOff>
    </xdr:to>
    <xdr:sp macro="" textlink="">
      <xdr:nvSpPr>
        <xdr:cNvPr id="329" name="円/楕円 328"/>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55135</xdr:rowOff>
    </xdr:from>
    <xdr:ext cx="762000" cy="259045"/>
    <xdr:sp macro="" textlink="">
      <xdr:nvSpPr>
        <xdr:cNvPr id="330" name="テキスト ボックス 329"/>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31" name="円/楕円 330"/>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32" name="テキスト ボックス 331"/>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類似団体内平均値を</a:t>
          </a:r>
          <a:r>
            <a:rPr kumimoji="1" lang="en-US" altLang="ja-JP" sz="1300">
              <a:latin typeface="ＭＳ Ｐゴシック"/>
            </a:rPr>
            <a:t>7.8</a:t>
          </a:r>
          <a:r>
            <a:rPr kumimoji="1" lang="ja-JP" altLang="en-US" sz="1300">
              <a:latin typeface="ＭＳ Ｐゴシック"/>
            </a:rPr>
            <a:t>ポイント上回る</a:t>
          </a:r>
          <a:r>
            <a:rPr kumimoji="1" lang="en-US" altLang="ja-JP" sz="1300">
              <a:latin typeface="ＭＳ Ｐゴシック"/>
            </a:rPr>
            <a:t>24.4</a:t>
          </a:r>
          <a:r>
            <a:rPr kumimoji="1" lang="ja-JP" altLang="en-US" sz="1300">
              <a:latin typeface="ＭＳ Ｐゴシック"/>
            </a:rPr>
            <a:t>となった。公債費は平成</a:t>
          </a:r>
          <a:r>
            <a:rPr kumimoji="1" lang="en-US" altLang="ja-JP" sz="1300">
              <a:latin typeface="ＭＳ Ｐゴシック"/>
            </a:rPr>
            <a:t>25</a:t>
          </a:r>
          <a:r>
            <a:rPr kumimoji="1" lang="ja-JP" altLang="en-US" sz="1300">
              <a:latin typeface="ＭＳ Ｐゴシック"/>
            </a:rPr>
            <a:t>年度をピークに、今後減少傾向で推移するものと見込まれるが、引き続き地方債残高の削減に努め、公債費の適正化を目指す。</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156718</xdr:rowOff>
    </xdr:from>
    <xdr:to>
      <xdr:col>7</xdr:col>
      <xdr:colOff>15875</xdr:colOff>
      <xdr:row>80</xdr:row>
      <xdr:rowOff>3556</xdr:rowOff>
    </xdr:to>
    <xdr:cxnSp macro="">
      <xdr:nvCxnSpPr>
        <xdr:cNvPr id="362" name="直線コネクタ 361"/>
        <xdr:cNvCxnSpPr/>
      </xdr:nvCxnSpPr>
      <xdr:spPr>
        <a:xfrm flipV="1">
          <a:off x="3987800" y="137012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3"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138430</xdr:rowOff>
    </xdr:from>
    <xdr:to>
      <xdr:col>5</xdr:col>
      <xdr:colOff>549275</xdr:colOff>
      <xdr:row>80</xdr:row>
      <xdr:rowOff>3556</xdr:rowOff>
    </xdr:to>
    <xdr:cxnSp macro="">
      <xdr:nvCxnSpPr>
        <xdr:cNvPr id="365" name="直線コネクタ 364"/>
        <xdr:cNvCxnSpPr/>
      </xdr:nvCxnSpPr>
      <xdr:spPr>
        <a:xfrm>
          <a:off x="3098800" y="136829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59962</xdr:rowOff>
    </xdr:from>
    <xdr:ext cx="736600" cy="259045"/>
    <xdr:sp macro="" textlink="">
      <xdr:nvSpPr>
        <xdr:cNvPr id="367" name="テキスト ボックス 366"/>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138430</xdr:rowOff>
    </xdr:from>
    <xdr:to>
      <xdr:col>4</xdr:col>
      <xdr:colOff>346075</xdr:colOff>
      <xdr:row>79</xdr:row>
      <xdr:rowOff>161289</xdr:rowOff>
    </xdr:to>
    <xdr:cxnSp macro="">
      <xdr:nvCxnSpPr>
        <xdr:cNvPr id="368" name="直線コネクタ 367"/>
        <xdr:cNvCxnSpPr/>
      </xdr:nvCxnSpPr>
      <xdr:spPr>
        <a:xfrm flipV="1">
          <a:off x="2209800" y="13682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0" name="テキスト ボックス 369"/>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161289</xdr:rowOff>
    </xdr:from>
    <xdr:to>
      <xdr:col>3</xdr:col>
      <xdr:colOff>142875</xdr:colOff>
      <xdr:row>80</xdr:row>
      <xdr:rowOff>26415</xdr:rowOff>
    </xdr:to>
    <xdr:cxnSp macro="">
      <xdr:nvCxnSpPr>
        <xdr:cNvPr id="371" name="直線コネクタ 370"/>
        <xdr:cNvCxnSpPr/>
      </xdr:nvCxnSpPr>
      <xdr:spPr>
        <a:xfrm flipV="1">
          <a:off x="1320800" y="137058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2" name="フローチャート : 判断 371"/>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73" name="テキスト ボックス 372"/>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4" name="フローチャート : 判断 373"/>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75" name="テキスト ボックス 374"/>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105918</xdr:rowOff>
    </xdr:from>
    <xdr:to>
      <xdr:col>7</xdr:col>
      <xdr:colOff>66675</xdr:colOff>
      <xdr:row>80</xdr:row>
      <xdr:rowOff>36068</xdr:rowOff>
    </xdr:to>
    <xdr:sp macro="" textlink="">
      <xdr:nvSpPr>
        <xdr:cNvPr id="381" name="円/楕円 380"/>
        <xdr:cNvSpPr/>
      </xdr:nvSpPr>
      <xdr:spPr>
        <a:xfrm>
          <a:off x="4775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77995</xdr:rowOff>
    </xdr:from>
    <xdr:ext cx="762000" cy="259045"/>
    <xdr:sp macro="" textlink="">
      <xdr:nvSpPr>
        <xdr:cNvPr id="382" name="公債費該当値テキスト"/>
        <xdr:cNvSpPr txBox="1"/>
      </xdr:nvSpPr>
      <xdr:spPr>
        <a:xfrm>
          <a:off x="49149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124206</xdr:rowOff>
    </xdr:from>
    <xdr:to>
      <xdr:col>5</xdr:col>
      <xdr:colOff>600075</xdr:colOff>
      <xdr:row>80</xdr:row>
      <xdr:rowOff>54356</xdr:rowOff>
    </xdr:to>
    <xdr:sp macro="" textlink="">
      <xdr:nvSpPr>
        <xdr:cNvPr id="383" name="円/楕円 382"/>
        <xdr:cNvSpPr/>
      </xdr:nvSpPr>
      <xdr:spPr>
        <a:xfrm>
          <a:off x="3937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39133</xdr:rowOff>
    </xdr:from>
    <xdr:ext cx="736600" cy="259045"/>
    <xdr:sp macro="" textlink="">
      <xdr:nvSpPr>
        <xdr:cNvPr id="384" name="テキスト ボックス 383"/>
        <xdr:cNvSpPr txBox="1"/>
      </xdr:nvSpPr>
      <xdr:spPr>
        <a:xfrm>
          <a:off x="3606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87630</xdr:rowOff>
    </xdr:from>
    <xdr:to>
      <xdr:col>4</xdr:col>
      <xdr:colOff>396875</xdr:colOff>
      <xdr:row>80</xdr:row>
      <xdr:rowOff>17780</xdr:rowOff>
    </xdr:to>
    <xdr:sp macro="" textlink="">
      <xdr:nvSpPr>
        <xdr:cNvPr id="385" name="円/楕円 384"/>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2557</xdr:rowOff>
    </xdr:from>
    <xdr:ext cx="762000" cy="259045"/>
    <xdr:sp macro="" textlink="">
      <xdr:nvSpPr>
        <xdr:cNvPr id="386" name="テキスト ボックス 385"/>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110489</xdr:rowOff>
    </xdr:from>
    <xdr:to>
      <xdr:col>3</xdr:col>
      <xdr:colOff>193675</xdr:colOff>
      <xdr:row>80</xdr:row>
      <xdr:rowOff>40639</xdr:rowOff>
    </xdr:to>
    <xdr:sp macro="" textlink="">
      <xdr:nvSpPr>
        <xdr:cNvPr id="387" name="円/楕円 386"/>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25416</xdr:rowOff>
    </xdr:from>
    <xdr:ext cx="762000" cy="259045"/>
    <xdr:sp macro="" textlink="">
      <xdr:nvSpPr>
        <xdr:cNvPr id="388" name="テキスト ボックス 387"/>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147065</xdr:rowOff>
    </xdr:from>
    <xdr:to>
      <xdr:col>1</xdr:col>
      <xdr:colOff>676275</xdr:colOff>
      <xdr:row>80</xdr:row>
      <xdr:rowOff>77215</xdr:rowOff>
    </xdr:to>
    <xdr:sp macro="" textlink="">
      <xdr:nvSpPr>
        <xdr:cNvPr id="389" name="円/楕円 388"/>
        <xdr:cNvSpPr/>
      </xdr:nvSpPr>
      <xdr:spPr>
        <a:xfrm>
          <a:off x="1270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61992</xdr:rowOff>
    </xdr:from>
    <xdr:ext cx="762000" cy="259045"/>
    <xdr:sp macro="" textlink="">
      <xdr:nvSpPr>
        <xdr:cNvPr id="390" name="テキスト ボックス 389"/>
        <xdr:cNvSpPr txBox="1"/>
      </xdr:nvSpPr>
      <xdr:spPr>
        <a:xfrm>
          <a:off x="939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類似団体内平均値を</a:t>
          </a:r>
          <a:r>
            <a:rPr kumimoji="1" lang="en-US" altLang="ja-JP" sz="1300">
              <a:latin typeface="ＭＳ Ｐゴシック"/>
            </a:rPr>
            <a:t>1.5</a:t>
          </a:r>
          <a:r>
            <a:rPr kumimoji="1" lang="ja-JP" altLang="en-US" sz="1300">
              <a:latin typeface="ＭＳ Ｐゴシック"/>
            </a:rPr>
            <a:t>ポイント上回る</a:t>
          </a:r>
          <a:r>
            <a:rPr kumimoji="1" lang="en-US" altLang="ja-JP" sz="1300">
              <a:latin typeface="ＭＳ Ｐゴシック"/>
            </a:rPr>
            <a:t>70.8</a:t>
          </a:r>
          <a:r>
            <a:rPr kumimoji="1" lang="ja-JP" altLang="en-US" sz="1300">
              <a:latin typeface="ＭＳ Ｐゴシック"/>
            </a:rPr>
            <a:t>となった。人件費に係る経常収支比率は類似団体内平均値を下回ったものの、その他に係る経常収支比率が平均値を</a:t>
          </a:r>
          <a:r>
            <a:rPr kumimoji="1" lang="en-US" altLang="ja-JP" sz="1300">
              <a:latin typeface="ＭＳ Ｐゴシック"/>
            </a:rPr>
            <a:t>6.7</a:t>
          </a:r>
          <a:r>
            <a:rPr kumimoji="1" lang="ja-JP" altLang="en-US" sz="1300">
              <a:latin typeface="ＭＳ Ｐゴシック"/>
            </a:rPr>
            <a:t>ポイント上回る結果となったことが要因と考えられる。引き続き繰出金の抑制に努めるとともに、その他の経費についても増加抑制とコスト削減に努める。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16511</xdr:rowOff>
    </xdr:from>
    <xdr:to>
      <xdr:col>24</xdr:col>
      <xdr:colOff>31750</xdr:colOff>
      <xdr:row>77</xdr:row>
      <xdr:rowOff>100330</xdr:rowOff>
    </xdr:to>
    <xdr:cxnSp macro="">
      <xdr:nvCxnSpPr>
        <xdr:cNvPr id="423" name="直線コネクタ 422"/>
        <xdr:cNvCxnSpPr/>
      </xdr:nvCxnSpPr>
      <xdr:spPr>
        <a:xfrm>
          <a:off x="15671800" y="132181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4"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130811</xdr:rowOff>
    </xdr:from>
    <xdr:to>
      <xdr:col>22</xdr:col>
      <xdr:colOff>565150</xdr:colOff>
      <xdr:row>77</xdr:row>
      <xdr:rowOff>16511</xdr:rowOff>
    </xdr:to>
    <xdr:cxnSp macro="">
      <xdr:nvCxnSpPr>
        <xdr:cNvPr id="426" name="直線コネクタ 425"/>
        <xdr:cNvCxnSpPr/>
      </xdr:nvCxnSpPr>
      <xdr:spPr>
        <a:xfrm>
          <a:off x="14782800" y="131610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97807</xdr:rowOff>
    </xdr:from>
    <xdr:ext cx="736600" cy="259045"/>
    <xdr:sp macro="" textlink="">
      <xdr:nvSpPr>
        <xdr:cNvPr id="428" name="テキスト ボックス 427"/>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85089</xdr:rowOff>
    </xdr:from>
    <xdr:to>
      <xdr:col>21</xdr:col>
      <xdr:colOff>361950</xdr:colOff>
      <xdr:row>76</xdr:row>
      <xdr:rowOff>130811</xdr:rowOff>
    </xdr:to>
    <xdr:cxnSp macro="">
      <xdr:nvCxnSpPr>
        <xdr:cNvPr id="429" name="直線コネクタ 428"/>
        <xdr:cNvCxnSpPr/>
      </xdr:nvCxnSpPr>
      <xdr:spPr>
        <a:xfrm>
          <a:off x="13893800" y="131152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31" name="テキスト ボックス 430"/>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76</xdr:row>
      <xdr:rowOff>85089</xdr:rowOff>
    </xdr:to>
    <xdr:cxnSp macro="">
      <xdr:nvCxnSpPr>
        <xdr:cNvPr id="432" name="直線コネクタ 431"/>
        <xdr:cNvCxnSpPr/>
      </xdr:nvCxnSpPr>
      <xdr:spPr>
        <a:xfrm>
          <a:off x="13004800" y="13111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3" name="フローチャート : 判断 432"/>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17797</xdr:rowOff>
    </xdr:from>
    <xdr:ext cx="762000" cy="259045"/>
    <xdr:sp macro="" textlink="">
      <xdr:nvSpPr>
        <xdr:cNvPr id="434" name="テキスト ボックス 433"/>
        <xdr:cNvSpPr txBox="1"/>
      </xdr:nvSpPr>
      <xdr:spPr>
        <a:xfrm>
          <a:off x="13512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5" name="フローチャート : 判断 434"/>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147338</xdr:rowOff>
    </xdr:from>
    <xdr:ext cx="762000" cy="259045"/>
    <xdr:sp macro="" textlink="">
      <xdr:nvSpPr>
        <xdr:cNvPr id="436" name="テキスト ボックス 435"/>
        <xdr:cNvSpPr txBox="1"/>
      </xdr:nvSpPr>
      <xdr:spPr>
        <a:xfrm>
          <a:off x="12623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49530</xdr:rowOff>
    </xdr:from>
    <xdr:to>
      <xdr:col>24</xdr:col>
      <xdr:colOff>82550</xdr:colOff>
      <xdr:row>77</xdr:row>
      <xdr:rowOff>151130</xdr:rowOff>
    </xdr:to>
    <xdr:sp macro="" textlink="">
      <xdr:nvSpPr>
        <xdr:cNvPr id="442" name="円/楕円 441"/>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21607</xdr:rowOff>
    </xdr:from>
    <xdr:ext cx="762000" cy="259045"/>
    <xdr:sp macro="" textlink="">
      <xdr:nvSpPr>
        <xdr:cNvPr id="443" name="公債費以外該当値テキスト"/>
        <xdr:cNvSpPr txBox="1"/>
      </xdr:nvSpPr>
      <xdr:spPr>
        <a:xfrm>
          <a:off x="16598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137161</xdr:rowOff>
    </xdr:from>
    <xdr:to>
      <xdr:col>22</xdr:col>
      <xdr:colOff>615950</xdr:colOff>
      <xdr:row>77</xdr:row>
      <xdr:rowOff>67311</xdr:rowOff>
    </xdr:to>
    <xdr:sp macro="" textlink="">
      <xdr:nvSpPr>
        <xdr:cNvPr id="444" name="円/楕円 443"/>
        <xdr:cNvSpPr/>
      </xdr:nvSpPr>
      <xdr:spPr>
        <a:xfrm>
          <a:off x="15621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45" name="テキスト ボックス 444"/>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80011</xdr:rowOff>
    </xdr:from>
    <xdr:to>
      <xdr:col>21</xdr:col>
      <xdr:colOff>412750</xdr:colOff>
      <xdr:row>77</xdr:row>
      <xdr:rowOff>10161</xdr:rowOff>
    </xdr:to>
    <xdr:sp macro="" textlink="">
      <xdr:nvSpPr>
        <xdr:cNvPr id="446" name="円/楕円 445"/>
        <xdr:cNvSpPr/>
      </xdr:nvSpPr>
      <xdr:spPr>
        <a:xfrm>
          <a:off x="14732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20337</xdr:rowOff>
    </xdr:from>
    <xdr:ext cx="762000" cy="259045"/>
    <xdr:sp macro="" textlink="">
      <xdr:nvSpPr>
        <xdr:cNvPr id="447" name="テキスト ボックス 446"/>
        <xdr:cNvSpPr txBox="1"/>
      </xdr:nvSpPr>
      <xdr:spPr>
        <a:xfrm>
          <a:off x="14401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34289</xdr:rowOff>
    </xdr:from>
    <xdr:to>
      <xdr:col>20</xdr:col>
      <xdr:colOff>209550</xdr:colOff>
      <xdr:row>76</xdr:row>
      <xdr:rowOff>135889</xdr:rowOff>
    </xdr:to>
    <xdr:sp macro="" textlink="">
      <xdr:nvSpPr>
        <xdr:cNvPr id="448" name="円/楕円 447"/>
        <xdr:cNvSpPr/>
      </xdr:nvSpPr>
      <xdr:spPr>
        <a:xfrm>
          <a:off x="13843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49" name="テキスト ボックス 448"/>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50" name="円/楕円 449"/>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51" name="テキスト ボックス 450"/>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青森県階上町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109215</xdr:rowOff>
    </xdr:from>
    <xdr:to>
      <xdr:col>4</xdr:col>
      <xdr:colOff>1117600</xdr:colOff>
      <xdr:row>19</xdr:row>
      <xdr:rowOff>135199</xdr:rowOff>
    </xdr:to>
    <xdr:cxnSp macro="">
      <xdr:nvCxnSpPr>
        <xdr:cNvPr id="50" name="直線コネクタ 49"/>
        <xdr:cNvCxnSpPr/>
      </xdr:nvCxnSpPr>
      <xdr:spPr bwMode="auto">
        <a:xfrm>
          <a:off x="5003800" y="3414390"/>
          <a:ext cx="647700" cy="25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131673</xdr:rowOff>
    </xdr:from>
    <xdr:ext cx="762000" cy="259045"/>
    <xdr:sp macro="" textlink="">
      <xdr:nvSpPr>
        <xdr:cNvPr id="51" name="人口1人当たり決算額の推移平均値テキスト130"/>
        <xdr:cNvSpPr txBox="1"/>
      </xdr:nvSpPr>
      <xdr:spPr>
        <a:xfrm>
          <a:off x="5740400" y="2922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96863</xdr:rowOff>
    </xdr:from>
    <xdr:to>
      <xdr:col>4</xdr:col>
      <xdr:colOff>469900</xdr:colOff>
      <xdr:row>19</xdr:row>
      <xdr:rowOff>109215</xdr:rowOff>
    </xdr:to>
    <xdr:cxnSp macro="">
      <xdr:nvCxnSpPr>
        <xdr:cNvPr id="53" name="直線コネクタ 52"/>
        <xdr:cNvCxnSpPr/>
      </xdr:nvCxnSpPr>
      <xdr:spPr bwMode="auto">
        <a:xfrm>
          <a:off x="4305300" y="3402038"/>
          <a:ext cx="698500" cy="12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48569</xdr:rowOff>
    </xdr:from>
    <xdr:ext cx="736600" cy="259045"/>
    <xdr:sp macro="" textlink="">
      <xdr:nvSpPr>
        <xdr:cNvPr id="55" name="テキスト ボックス 54"/>
        <xdr:cNvSpPr txBox="1"/>
      </xdr:nvSpPr>
      <xdr:spPr>
        <a:xfrm>
          <a:off x="4622800" y="283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96863</xdr:rowOff>
    </xdr:from>
    <xdr:to>
      <xdr:col>3</xdr:col>
      <xdr:colOff>904875</xdr:colOff>
      <xdr:row>19</xdr:row>
      <xdr:rowOff>113017</xdr:rowOff>
    </xdr:to>
    <xdr:cxnSp macro="">
      <xdr:nvCxnSpPr>
        <xdr:cNvPr id="56" name="直線コネクタ 55"/>
        <xdr:cNvCxnSpPr/>
      </xdr:nvCxnSpPr>
      <xdr:spPr bwMode="auto">
        <a:xfrm flipV="1">
          <a:off x="3606800" y="3402038"/>
          <a:ext cx="698500" cy="16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30388</xdr:rowOff>
    </xdr:from>
    <xdr:ext cx="762000" cy="259045"/>
    <xdr:sp macro="" textlink="">
      <xdr:nvSpPr>
        <xdr:cNvPr id="58" name="テキスト ボックス 57"/>
        <xdr:cNvSpPr txBox="1"/>
      </xdr:nvSpPr>
      <xdr:spPr>
        <a:xfrm>
          <a:off x="3924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113017</xdr:rowOff>
    </xdr:from>
    <xdr:to>
      <xdr:col>3</xdr:col>
      <xdr:colOff>206375</xdr:colOff>
      <xdr:row>19</xdr:row>
      <xdr:rowOff>124005</xdr:rowOff>
    </xdr:to>
    <xdr:cxnSp macro="">
      <xdr:nvCxnSpPr>
        <xdr:cNvPr id="59" name="直線コネクタ 58"/>
        <xdr:cNvCxnSpPr/>
      </xdr:nvCxnSpPr>
      <xdr:spPr bwMode="auto">
        <a:xfrm flipV="1">
          <a:off x="2908300" y="3418192"/>
          <a:ext cx="698500" cy="10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40546</xdr:rowOff>
    </xdr:from>
    <xdr:to>
      <xdr:col>3</xdr:col>
      <xdr:colOff>257175</xdr:colOff>
      <xdr:row>18</xdr:row>
      <xdr:rowOff>142146</xdr:rowOff>
    </xdr:to>
    <xdr:sp macro="" textlink="">
      <xdr:nvSpPr>
        <xdr:cNvPr id="60" name="フローチャート : 判断 59"/>
        <xdr:cNvSpPr/>
      </xdr:nvSpPr>
      <xdr:spPr bwMode="auto">
        <a:xfrm>
          <a:off x="3556000" y="3174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152323</xdr:rowOff>
    </xdr:from>
    <xdr:ext cx="762000" cy="259045"/>
    <xdr:sp macro="" textlink="">
      <xdr:nvSpPr>
        <xdr:cNvPr id="61" name="テキスト ボックス 60"/>
        <xdr:cNvSpPr txBox="1"/>
      </xdr:nvSpPr>
      <xdr:spPr>
        <a:xfrm>
          <a:off x="3225800" y="294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58590</xdr:rowOff>
    </xdr:from>
    <xdr:to>
      <xdr:col>2</xdr:col>
      <xdr:colOff>692150</xdr:colOff>
      <xdr:row>18</xdr:row>
      <xdr:rowOff>160190</xdr:rowOff>
    </xdr:to>
    <xdr:sp macro="" textlink="">
      <xdr:nvSpPr>
        <xdr:cNvPr id="62" name="フローチャート : 判断 61"/>
        <xdr:cNvSpPr/>
      </xdr:nvSpPr>
      <xdr:spPr bwMode="auto">
        <a:xfrm>
          <a:off x="2857500" y="31923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170367</xdr:rowOff>
    </xdr:from>
    <xdr:ext cx="762000" cy="259045"/>
    <xdr:sp macro="" textlink="">
      <xdr:nvSpPr>
        <xdr:cNvPr id="63" name="テキスト ボックス 62"/>
        <xdr:cNvSpPr txBox="1"/>
      </xdr:nvSpPr>
      <xdr:spPr>
        <a:xfrm>
          <a:off x="2527300" y="296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84399</xdr:rowOff>
    </xdr:from>
    <xdr:to>
      <xdr:col>5</xdr:col>
      <xdr:colOff>34925</xdr:colOff>
      <xdr:row>20</xdr:row>
      <xdr:rowOff>14549</xdr:rowOff>
    </xdr:to>
    <xdr:sp macro="" textlink="">
      <xdr:nvSpPr>
        <xdr:cNvPr id="69" name="円/楕円 68"/>
        <xdr:cNvSpPr/>
      </xdr:nvSpPr>
      <xdr:spPr bwMode="auto">
        <a:xfrm>
          <a:off x="5600700" y="3389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164426</xdr:rowOff>
    </xdr:from>
    <xdr:ext cx="762000" cy="259045"/>
    <xdr:sp macro="" textlink="">
      <xdr:nvSpPr>
        <xdr:cNvPr id="70" name="人口1人当たり決算額の推移該当値テキスト130"/>
        <xdr:cNvSpPr txBox="1"/>
      </xdr:nvSpPr>
      <xdr:spPr>
        <a:xfrm>
          <a:off x="5740400" y="329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65,174</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58415</xdr:rowOff>
    </xdr:from>
    <xdr:to>
      <xdr:col>4</xdr:col>
      <xdr:colOff>520700</xdr:colOff>
      <xdr:row>19</xdr:row>
      <xdr:rowOff>160015</xdr:rowOff>
    </xdr:to>
    <xdr:sp macro="" textlink="">
      <xdr:nvSpPr>
        <xdr:cNvPr id="71" name="円/楕円 70"/>
        <xdr:cNvSpPr/>
      </xdr:nvSpPr>
      <xdr:spPr bwMode="auto">
        <a:xfrm>
          <a:off x="4953000" y="3363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144792</xdr:rowOff>
    </xdr:from>
    <xdr:ext cx="736600" cy="259045"/>
    <xdr:sp macro="" textlink="">
      <xdr:nvSpPr>
        <xdr:cNvPr id="72" name="テキスト ボックス 71"/>
        <xdr:cNvSpPr txBox="1"/>
      </xdr:nvSpPr>
      <xdr:spPr>
        <a:xfrm>
          <a:off x="4622800" y="3449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68,584</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46063</xdr:rowOff>
    </xdr:from>
    <xdr:to>
      <xdr:col>3</xdr:col>
      <xdr:colOff>955675</xdr:colOff>
      <xdr:row>19</xdr:row>
      <xdr:rowOff>147663</xdr:rowOff>
    </xdr:to>
    <xdr:sp macro="" textlink="">
      <xdr:nvSpPr>
        <xdr:cNvPr id="73" name="円/楕円 72"/>
        <xdr:cNvSpPr/>
      </xdr:nvSpPr>
      <xdr:spPr bwMode="auto">
        <a:xfrm>
          <a:off x="4254500" y="3351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132440</xdr:rowOff>
    </xdr:from>
    <xdr:ext cx="762000" cy="259045"/>
    <xdr:sp macro="" textlink="">
      <xdr:nvSpPr>
        <xdr:cNvPr id="74" name="テキスト ボックス 73"/>
        <xdr:cNvSpPr txBox="1"/>
      </xdr:nvSpPr>
      <xdr:spPr>
        <a:xfrm>
          <a:off x="3924300" y="343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70,205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62217</xdr:rowOff>
    </xdr:from>
    <xdr:to>
      <xdr:col>3</xdr:col>
      <xdr:colOff>257175</xdr:colOff>
      <xdr:row>19</xdr:row>
      <xdr:rowOff>163817</xdr:rowOff>
    </xdr:to>
    <xdr:sp macro="" textlink="">
      <xdr:nvSpPr>
        <xdr:cNvPr id="75" name="円/楕円 74"/>
        <xdr:cNvSpPr/>
      </xdr:nvSpPr>
      <xdr:spPr bwMode="auto">
        <a:xfrm>
          <a:off x="3556000" y="3367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148594</xdr:rowOff>
    </xdr:from>
    <xdr:ext cx="762000" cy="259045"/>
    <xdr:sp macro="" textlink="">
      <xdr:nvSpPr>
        <xdr:cNvPr id="76" name="テキスト ボックス 75"/>
        <xdr:cNvSpPr txBox="1"/>
      </xdr:nvSpPr>
      <xdr:spPr>
        <a:xfrm>
          <a:off x="3225800" y="345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68,085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73205</xdr:rowOff>
    </xdr:from>
    <xdr:to>
      <xdr:col>2</xdr:col>
      <xdr:colOff>692150</xdr:colOff>
      <xdr:row>20</xdr:row>
      <xdr:rowOff>3355</xdr:rowOff>
    </xdr:to>
    <xdr:sp macro="" textlink="">
      <xdr:nvSpPr>
        <xdr:cNvPr id="77" name="円/楕円 76"/>
        <xdr:cNvSpPr/>
      </xdr:nvSpPr>
      <xdr:spPr bwMode="auto">
        <a:xfrm>
          <a:off x="2857500" y="3378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159582</xdr:rowOff>
    </xdr:from>
    <xdr:ext cx="762000" cy="259045"/>
    <xdr:sp macro="" textlink="">
      <xdr:nvSpPr>
        <xdr:cNvPr id="78" name="テキスト ボックス 77"/>
        <xdr:cNvSpPr txBox="1"/>
      </xdr:nvSpPr>
      <xdr:spPr>
        <a:xfrm>
          <a:off x="2527300" y="346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177953</xdr:rowOff>
    </xdr:from>
    <xdr:to>
      <xdr:col>4</xdr:col>
      <xdr:colOff>1117600</xdr:colOff>
      <xdr:row>35</xdr:row>
      <xdr:rowOff>181711</xdr:rowOff>
    </xdr:to>
    <xdr:cxnSp macro="">
      <xdr:nvCxnSpPr>
        <xdr:cNvPr id="111" name="直線コネクタ 110"/>
        <xdr:cNvCxnSpPr/>
      </xdr:nvCxnSpPr>
      <xdr:spPr bwMode="auto">
        <a:xfrm flipV="1">
          <a:off x="5003800" y="6788303"/>
          <a:ext cx="647700" cy="3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162729</xdr:rowOff>
    </xdr:from>
    <xdr:ext cx="762000" cy="259045"/>
    <xdr:sp macro="" textlink="">
      <xdr:nvSpPr>
        <xdr:cNvPr id="112" name="人口1人当たり決算額の推移平均値テキスト445"/>
        <xdr:cNvSpPr txBox="1"/>
      </xdr:nvSpPr>
      <xdr:spPr>
        <a:xfrm>
          <a:off x="5740400" y="67730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181711</xdr:rowOff>
    </xdr:from>
    <xdr:to>
      <xdr:col>4</xdr:col>
      <xdr:colOff>469900</xdr:colOff>
      <xdr:row>35</xdr:row>
      <xdr:rowOff>200685</xdr:rowOff>
    </xdr:to>
    <xdr:cxnSp macro="">
      <xdr:nvCxnSpPr>
        <xdr:cNvPr id="114" name="直線コネクタ 113"/>
        <xdr:cNvCxnSpPr/>
      </xdr:nvCxnSpPr>
      <xdr:spPr bwMode="auto">
        <a:xfrm flipV="1">
          <a:off x="4305300" y="6792061"/>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254588</xdr:rowOff>
    </xdr:from>
    <xdr:ext cx="736600" cy="259045"/>
    <xdr:sp macro="" textlink="">
      <xdr:nvSpPr>
        <xdr:cNvPr id="116" name="テキスト ボックス 115"/>
        <xdr:cNvSpPr txBox="1"/>
      </xdr:nvSpPr>
      <xdr:spPr>
        <a:xfrm>
          <a:off x="4622800" y="686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192354</xdr:rowOff>
    </xdr:from>
    <xdr:to>
      <xdr:col>3</xdr:col>
      <xdr:colOff>904875</xdr:colOff>
      <xdr:row>35</xdr:row>
      <xdr:rowOff>200685</xdr:rowOff>
    </xdr:to>
    <xdr:cxnSp macro="">
      <xdr:nvCxnSpPr>
        <xdr:cNvPr id="117" name="直線コネクタ 116"/>
        <xdr:cNvCxnSpPr/>
      </xdr:nvCxnSpPr>
      <xdr:spPr bwMode="auto">
        <a:xfrm>
          <a:off x="3606800" y="6802704"/>
          <a:ext cx="698500" cy="8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247578</xdr:rowOff>
    </xdr:from>
    <xdr:ext cx="762000" cy="259045"/>
    <xdr:sp macro="" textlink="">
      <xdr:nvSpPr>
        <xdr:cNvPr id="119" name="テキスト ボックス 118"/>
        <xdr:cNvSpPr txBox="1"/>
      </xdr:nvSpPr>
      <xdr:spPr>
        <a:xfrm>
          <a:off x="39243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160007</xdr:rowOff>
    </xdr:from>
    <xdr:to>
      <xdr:col>3</xdr:col>
      <xdr:colOff>206375</xdr:colOff>
      <xdr:row>35</xdr:row>
      <xdr:rowOff>192354</xdr:rowOff>
    </xdr:to>
    <xdr:cxnSp macro="">
      <xdr:nvCxnSpPr>
        <xdr:cNvPr id="120" name="直線コネクタ 119"/>
        <xdr:cNvCxnSpPr/>
      </xdr:nvCxnSpPr>
      <xdr:spPr bwMode="auto">
        <a:xfrm>
          <a:off x="2908300" y="6770357"/>
          <a:ext cx="6985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159588</xdr:rowOff>
    </xdr:from>
    <xdr:to>
      <xdr:col>3</xdr:col>
      <xdr:colOff>257175</xdr:colOff>
      <xdr:row>35</xdr:row>
      <xdr:rowOff>261188</xdr:rowOff>
    </xdr:to>
    <xdr:sp macro="" textlink="">
      <xdr:nvSpPr>
        <xdr:cNvPr id="121" name="フローチャート : 判断 120"/>
        <xdr:cNvSpPr/>
      </xdr:nvSpPr>
      <xdr:spPr bwMode="auto">
        <a:xfrm>
          <a:off x="3556000" y="6769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245965</xdr:rowOff>
    </xdr:from>
    <xdr:ext cx="762000" cy="259045"/>
    <xdr:sp macro="" textlink="">
      <xdr:nvSpPr>
        <xdr:cNvPr id="122" name="テキスト ボックス 121"/>
        <xdr:cNvSpPr txBox="1"/>
      </xdr:nvSpPr>
      <xdr:spPr>
        <a:xfrm>
          <a:off x="3225800" y="685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150393</xdr:rowOff>
    </xdr:from>
    <xdr:to>
      <xdr:col>2</xdr:col>
      <xdr:colOff>692150</xdr:colOff>
      <xdr:row>35</xdr:row>
      <xdr:rowOff>251993</xdr:rowOff>
    </xdr:to>
    <xdr:sp macro="" textlink="">
      <xdr:nvSpPr>
        <xdr:cNvPr id="123" name="フローチャート : 判断 122"/>
        <xdr:cNvSpPr/>
      </xdr:nvSpPr>
      <xdr:spPr bwMode="auto">
        <a:xfrm>
          <a:off x="2857500" y="6760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236770</xdr:rowOff>
    </xdr:from>
    <xdr:ext cx="762000" cy="259045"/>
    <xdr:sp macro="" textlink="">
      <xdr:nvSpPr>
        <xdr:cNvPr id="124" name="テキスト ボックス 123"/>
        <xdr:cNvSpPr txBox="1"/>
      </xdr:nvSpPr>
      <xdr:spPr>
        <a:xfrm>
          <a:off x="2527300" y="684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127153</xdr:rowOff>
    </xdr:from>
    <xdr:to>
      <xdr:col>5</xdr:col>
      <xdr:colOff>34925</xdr:colOff>
      <xdr:row>35</xdr:row>
      <xdr:rowOff>228753</xdr:rowOff>
    </xdr:to>
    <xdr:sp macro="" textlink="">
      <xdr:nvSpPr>
        <xdr:cNvPr id="130" name="円/楕円 129"/>
        <xdr:cNvSpPr/>
      </xdr:nvSpPr>
      <xdr:spPr bwMode="auto">
        <a:xfrm>
          <a:off x="5600700" y="6737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315130</xdr:rowOff>
    </xdr:from>
    <xdr:ext cx="762000" cy="259045"/>
    <xdr:sp macro="" textlink="">
      <xdr:nvSpPr>
        <xdr:cNvPr id="131" name="人口1人当たり決算額の推移該当値テキスト445"/>
        <xdr:cNvSpPr txBox="1"/>
      </xdr:nvSpPr>
      <xdr:spPr>
        <a:xfrm>
          <a:off x="5740400" y="65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30,488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130911</xdr:rowOff>
    </xdr:from>
    <xdr:to>
      <xdr:col>4</xdr:col>
      <xdr:colOff>520700</xdr:colOff>
      <xdr:row>35</xdr:row>
      <xdr:rowOff>232511</xdr:rowOff>
    </xdr:to>
    <xdr:sp macro="" textlink="">
      <xdr:nvSpPr>
        <xdr:cNvPr id="132" name="円/楕円 131"/>
        <xdr:cNvSpPr/>
      </xdr:nvSpPr>
      <xdr:spPr bwMode="auto">
        <a:xfrm>
          <a:off x="4953000" y="6741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242688</xdr:rowOff>
    </xdr:from>
    <xdr:ext cx="736600" cy="259045"/>
    <xdr:sp macro="" textlink="">
      <xdr:nvSpPr>
        <xdr:cNvPr id="133" name="テキスト ボックス 132"/>
        <xdr:cNvSpPr txBox="1"/>
      </xdr:nvSpPr>
      <xdr:spPr>
        <a:xfrm>
          <a:off x="4622800" y="651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30,192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149885</xdr:rowOff>
    </xdr:from>
    <xdr:to>
      <xdr:col>3</xdr:col>
      <xdr:colOff>955675</xdr:colOff>
      <xdr:row>35</xdr:row>
      <xdr:rowOff>251485</xdr:rowOff>
    </xdr:to>
    <xdr:sp macro="" textlink="">
      <xdr:nvSpPr>
        <xdr:cNvPr id="134" name="円/楕円 133"/>
        <xdr:cNvSpPr/>
      </xdr:nvSpPr>
      <xdr:spPr bwMode="auto">
        <a:xfrm>
          <a:off x="4254500" y="6760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236262</xdr:rowOff>
    </xdr:from>
    <xdr:ext cx="762000" cy="259045"/>
    <xdr:sp macro="" textlink="">
      <xdr:nvSpPr>
        <xdr:cNvPr id="135" name="テキスト ボックス 134"/>
        <xdr:cNvSpPr txBox="1"/>
      </xdr:nvSpPr>
      <xdr:spPr>
        <a:xfrm>
          <a:off x="3924300" y="684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28,698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141554</xdr:rowOff>
    </xdr:from>
    <xdr:to>
      <xdr:col>3</xdr:col>
      <xdr:colOff>257175</xdr:colOff>
      <xdr:row>35</xdr:row>
      <xdr:rowOff>243154</xdr:rowOff>
    </xdr:to>
    <xdr:sp macro="" textlink="">
      <xdr:nvSpPr>
        <xdr:cNvPr id="136" name="円/楕円 135"/>
        <xdr:cNvSpPr/>
      </xdr:nvSpPr>
      <xdr:spPr bwMode="auto">
        <a:xfrm>
          <a:off x="3556000" y="6751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253331</xdr:rowOff>
    </xdr:from>
    <xdr:ext cx="762000" cy="259045"/>
    <xdr:sp macro="" textlink="">
      <xdr:nvSpPr>
        <xdr:cNvPr id="137" name="テキスト ボックス 136"/>
        <xdr:cNvSpPr txBox="1"/>
      </xdr:nvSpPr>
      <xdr:spPr>
        <a:xfrm>
          <a:off x="3225800" y="652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29,354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109207</xdr:rowOff>
    </xdr:from>
    <xdr:to>
      <xdr:col>2</xdr:col>
      <xdr:colOff>692150</xdr:colOff>
      <xdr:row>35</xdr:row>
      <xdr:rowOff>210807</xdr:rowOff>
    </xdr:to>
    <xdr:sp macro="" textlink="">
      <xdr:nvSpPr>
        <xdr:cNvPr id="138" name="円/楕円 137"/>
        <xdr:cNvSpPr/>
      </xdr:nvSpPr>
      <xdr:spPr bwMode="auto">
        <a:xfrm>
          <a:off x="2857500" y="6719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220984</xdr:rowOff>
    </xdr:from>
    <xdr:ext cx="762000" cy="259045"/>
    <xdr:sp macro="" textlink="">
      <xdr:nvSpPr>
        <xdr:cNvPr id="139" name="テキスト ボックス 138"/>
        <xdr:cNvSpPr txBox="1"/>
      </xdr:nvSpPr>
      <xdr:spPr>
        <a:xfrm>
          <a:off x="2527300" y="64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標準財政規模に占める財政調整基金残高の割合は、前年度比</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41.14</a:t>
          </a:r>
          <a:r>
            <a:rPr kumimoji="1" lang="ja-JP" altLang="en-US" sz="1200">
              <a:latin typeface="ＭＳ ゴシック" pitchFamily="49" charset="-128"/>
              <a:ea typeface="ＭＳ ゴシック" pitchFamily="49" charset="-128"/>
            </a:rPr>
            <a:t>となった。また、実質収支額の割合は前年度より</a:t>
          </a:r>
          <a:r>
            <a:rPr kumimoji="1" lang="en-US" altLang="ja-JP" sz="1200">
              <a:latin typeface="ＭＳ ゴシック" pitchFamily="49" charset="-128"/>
              <a:ea typeface="ＭＳ ゴシック" pitchFamily="49" charset="-128"/>
            </a:rPr>
            <a:t>0.63</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5.15</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特別会計への繰出金の増加が見込まれ、更に町税等の収入は大きな増加が期待できない状況であることから、財政調整基金からの繰入金に頼らざるを得ない財政状況であることが予想される。弾力的な財政運営を行うために、歳入確保と歳出削減に努め、財政調整基金残高を保持し、健全な財政運営を目指す。</a:t>
          </a:r>
          <a:endParaRPr kumimoji="1" lang="en-US" altLang="ja-JP"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連結実質赤字について、全会計において黒字決算となっているが、一般会計から特別会計に多額の繰出金が、一般会計の負担となっている。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は、国保税収入が減少傾向にある中で、医療の高度化により保険給付費が増加傾向にあることから、今後も厳しい状況が続くと予想される。健康づくり事業を行うことで歳出削減による一般会計からの繰入減を目指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介護保険特別会計については、保険料の見直しや収納率の向上を図ることで収入を確保する。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公共下水道については、徴収率や接続率を向上させ繰入減を目指す。</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一般会計の公債費のピークを迎え、以降は減少傾向で推移することから、実質公債費比率についても減少傾向で推移するものと予想される。一方で、公共下水道事業特別会計については、元金に係る償還が本格的に始まっていることから、実質公債費比率に影響を与えるものと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今後も引き続き地方債残高の削減に努め、公債費の抑制を図っていく。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地方債現在高の減少に伴い減少傾向にあるものの、公共下水道事業特別会計において元金に係る償還が本格的に始まっていることから、公営企業債等繰入見込額が増加していく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充当可能財源等については、基準財政需要額算入見込額が減少傾向にある。また、充当可能基金が減少しているので基金残高の確保が課題である。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6770317</v>
      </c>
      <c r="BO4" s="379"/>
      <c r="BP4" s="379"/>
      <c r="BQ4" s="379"/>
      <c r="BR4" s="379"/>
      <c r="BS4" s="379"/>
      <c r="BT4" s="379"/>
      <c r="BU4" s="380"/>
      <c r="BV4" s="378">
        <v>6173238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5.0999999999999996</v>
      </c>
      <c r="CU4" s="554"/>
      <c r="CV4" s="554"/>
      <c r="CW4" s="554"/>
      <c r="CX4" s="554"/>
      <c r="CY4" s="554"/>
      <c r="CZ4" s="554"/>
      <c r="DA4" s="555"/>
      <c r="DB4" s="553">
        <v>5.8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6573541</v>
      </c>
      <c r="BO5" s="384"/>
      <c r="BP5" s="384"/>
      <c r="BQ5" s="384"/>
      <c r="BR5" s="384"/>
      <c r="BS5" s="384"/>
      <c r="BT5" s="384"/>
      <c r="BU5" s="385"/>
      <c r="BV5" s="383">
        <v>5932113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95.2</v>
      </c>
      <c r="CU5" s="354"/>
      <c r="CV5" s="354"/>
      <c r="CW5" s="354"/>
      <c r="CX5" s="354"/>
      <c r="CY5" s="354"/>
      <c r="CZ5" s="354"/>
      <c r="DA5" s="355"/>
      <c r="DB5" s="353">
        <v>93.4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196776</v>
      </c>
      <c r="BO6" s="384"/>
      <c r="BP6" s="384"/>
      <c r="BQ6" s="384"/>
      <c r="BR6" s="384"/>
      <c r="BS6" s="384"/>
      <c r="BT6" s="384"/>
      <c r="BU6" s="385"/>
      <c r="BV6" s="383">
        <v>241125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101.3</v>
      </c>
      <c r="CU6" s="528"/>
      <c r="CV6" s="528"/>
      <c r="CW6" s="528"/>
      <c r="CX6" s="528"/>
      <c r="CY6" s="528"/>
      <c r="CZ6" s="528"/>
      <c r="DA6" s="529"/>
      <c r="DB6" s="527">
        <v>99.9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4139</v>
      </c>
      <c r="BO7" s="384"/>
      <c r="BP7" s="384"/>
      <c r="BQ7" s="384"/>
      <c r="BR7" s="384"/>
      <c r="BS7" s="384"/>
      <c r="BT7" s="384"/>
      <c r="BU7" s="385"/>
      <c r="BV7" s="383">
        <v>24686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3741275</v>
      </c>
      <c r="CU7" s="384"/>
      <c r="CV7" s="384"/>
      <c r="CW7" s="384"/>
      <c r="CX7" s="384"/>
      <c r="CY7" s="384"/>
      <c r="CZ7" s="384"/>
      <c r="DA7" s="385"/>
      <c r="DB7" s="383">
        <v>3743130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192637</v>
      </c>
      <c r="BO8" s="384"/>
      <c r="BP8" s="384"/>
      <c r="BQ8" s="384"/>
      <c r="BR8" s="384"/>
      <c r="BS8" s="384"/>
      <c r="BT8" s="384"/>
      <c r="BU8" s="385"/>
      <c r="BV8" s="383">
        <v>216439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0.31</v>
      </c>
      <c r="CU8" s="491"/>
      <c r="CV8" s="491"/>
      <c r="CW8" s="491"/>
      <c r="CX8" s="491"/>
      <c r="CY8" s="491"/>
      <c r="CZ8" s="491"/>
      <c r="DA8" s="492"/>
      <c r="DB8" s="490">
        <v>0.31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14699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-23802</v>
      </c>
      <c r="BO9" s="384"/>
      <c r="BP9" s="384"/>
      <c r="BQ9" s="384"/>
      <c r="BR9" s="384"/>
      <c r="BS9" s="384"/>
      <c r="BT9" s="384"/>
      <c r="BU9" s="385"/>
      <c r="BV9" s="383">
        <v>72403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20.9</v>
      </c>
      <c r="CU9" s="354"/>
      <c r="CV9" s="354"/>
      <c r="CW9" s="354"/>
      <c r="CX9" s="354"/>
      <c r="CY9" s="354"/>
      <c r="CZ9" s="354"/>
      <c r="DA9" s="355"/>
      <c r="DB9" s="353">
        <v>21.4</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15356</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150855</v>
      </c>
      <c r="BO10" s="384"/>
      <c r="BP10" s="384"/>
      <c r="BQ10" s="384"/>
      <c r="BR10" s="384"/>
      <c r="BS10" s="384"/>
      <c r="BT10" s="384"/>
      <c r="BU10" s="385"/>
      <c r="BV10" s="383">
        <v>200897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47072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14278</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350000</v>
      </c>
      <c r="BO12" s="384"/>
      <c r="BP12" s="384"/>
      <c r="BQ12" s="384"/>
      <c r="BR12" s="384"/>
      <c r="BS12" s="384"/>
      <c r="BT12" s="384"/>
      <c r="BU12" s="385"/>
      <c r="BV12" s="383">
        <v>200000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14222</v>
      </c>
      <c r="S13" s="483"/>
      <c r="T13" s="483"/>
      <c r="U13" s="483"/>
      <c r="V13" s="484"/>
      <c r="W13" s="470" t="s">
        <v>124</v>
      </c>
      <c r="X13" s="396"/>
      <c r="Y13" s="396"/>
      <c r="Z13" s="396"/>
      <c r="AA13" s="396"/>
      <c r="AB13" s="397"/>
      <c r="AC13" s="359">
        <v>647</v>
      </c>
      <c r="AD13" s="360"/>
      <c r="AE13" s="360"/>
      <c r="AF13" s="360"/>
      <c r="AG13" s="361"/>
      <c r="AH13" s="359">
        <v>793</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-175875</v>
      </c>
      <c r="BO13" s="384"/>
      <c r="BP13" s="384"/>
      <c r="BQ13" s="384"/>
      <c r="BR13" s="384"/>
      <c r="BS13" s="384"/>
      <c r="BT13" s="384"/>
      <c r="BU13" s="385"/>
      <c r="BV13" s="383">
        <v>73300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13.9</v>
      </c>
      <c r="CU13" s="354"/>
      <c r="CV13" s="354"/>
      <c r="CW13" s="354"/>
      <c r="CX13" s="354"/>
      <c r="CY13" s="354"/>
      <c r="CZ13" s="354"/>
      <c r="DA13" s="355"/>
      <c r="DB13" s="353">
        <v>13.7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14381</v>
      </c>
      <c r="S14" s="483"/>
      <c r="T14" s="483"/>
      <c r="U14" s="483"/>
      <c r="V14" s="484"/>
      <c r="W14" s="485"/>
      <c r="X14" s="399"/>
      <c r="Y14" s="399"/>
      <c r="Z14" s="399"/>
      <c r="AA14" s="399"/>
      <c r="AB14" s="400"/>
      <c r="AC14" s="475">
        <v>10.1</v>
      </c>
      <c r="AD14" s="476"/>
      <c r="AE14" s="476"/>
      <c r="AF14" s="476"/>
      <c r="AG14" s="477"/>
      <c r="AH14" s="475">
        <v>11.6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88.4</v>
      </c>
      <c r="CU14" s="454"/>
      <c r="CV14" s="454"/>
      <c r="CW14" s="454"/>
      <c r="CX14" s="454"/>
      <c r="CY14" s="454"/>
      <c r="CZ14" s="454"/>
      <c r="DA14" s="455"/>
      <c r="DB14" s="486">
        <v>95.2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14321</v>
      </c>
      <c r="S15" s="483"/>
      <c r="T15" s="483"/>
      <c r="U15" s="483"/>
      <c r="V15" s="484"/>
      <c r="W15" s="470" t="s">
        <v>131</v>
      </c>
      <c r="X15" s="396"/>
      <c r="Y15" s="396"/>
      <c r="Z15" s="396"/>
      <c r="AA15" s="396"/>
      <c r="AB15" s="397"/>
      <c r="AC15" s="359">
        <v>1974</v>
      </c>
      <c r="AD15" s="360"/>
      <c r="AE15" s="360"/>
      <c r="AF15" s="360"/>
      <c r="AG15" s="361"/>
      <c r="AH15" s="359">
        <v>2132</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1020196</v>
      </c>
      <c r="BO15" s="379"/>
      <c r="BP15" s="379"/>
      <c r="BQ15" s="379"/>
      <c r="BR15" s="379"/>
      <c r="BS15" s="379"/>
      <c r="BT15" s="379"/>
      <c r="BU15" s="380"/>
      <c r="BV15" s="378">
        <v>1008931</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31</v>
      </c>
      <c r="AD16" s="476"/>
      <c r="AE16" s="476"/>
      <c r="AF16" s="476"/>
      <c r="AG16" s="477"/>
      <c r="AH16" s="475">
        <v>31.2</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3243598</v>
      </c>
      <c r="BO16" s="384"/>
      <c r="BP16" s="384"/>
      <c r="BQ16" s="384"/>
      <c r="BR16" s="384"/>
      <c r="BS16" s="384"/>
      <c r="BT16" s="384"/>
      <c r="BU16" s="385"/>
      <c r="BV16" s="383">
        <v>3235585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3755</v>
      </c>
      <c r="AD17" s="360"/>
      <c r="AE17" s="360"/>
      <c r="AF17" s="360"/>
      <c r="AG17" s="361"/>
      <c r="AH17" s="359">
        <v>3845</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1289722</v>
      </c>
      <c r="BO17" s="384"/>
      <c r="BP17" s="384"/>
      <c r="BQ17" s="384"/>
      <c r="BR17" s="384"/>
      <c r="BS17" s="384"/>
      <c r="BT17" s="384"/>
      <c r="BU17" s="385"/>
      <c r="BV17" s="383">
        <v>1274293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93.91</v>
      </c>
      <c r="M18" s="446"/>
      <c r="N18" s="446"/>
      <c r="O18" s="446"/>
      <c r="P18" s="446"/>
      <c r="Q18" s="446"/>
      <c r="R18" s="447"/>
      <c r="S18" s="447"/>
      <c r="T18" s="447"/>
      <c r="U18" s="447"/>
      <c r="V18" s="448"/>
      <c r="W18" s="462"/>
      <c r="X18" s="463"/>
      <c r="Y18" s="463"/>
      <c r="Z18" s="463"/>
      <c r="AA18" s="463"/>
      <c r="AB18" s="471"/>
      <c r="AC18" s="347">
        <v>58.9</v>
      </c>
      <c r="AD18" s="348"/>
      <c r="AE18" s="348"/>
      <c r="AF18" s="348"/>
      <c r="AG18" s="449"/>
      <c r="AH18" s="347">
        <v>56.3</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3595302</v>
      </c>
      <c r="BO18" s="384"/>
      <c r="BP18" s="384"/>
      <c r="BQ18" s="384"/>
      <c r="BR18" s="384"/>
      <c r="BS18" s="384"/>
      <c r="BT18" s="384"/>
      <c r="BU18" s="385"/>
      <c r="BV18" s="383">
        <v>3511280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157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4628756</v>
      </c>
      <c r="BO19" s="384"/>
      <c r="BP19" s="384"/>
      <c r="BQ19" s="384"/>
      <c r="BR19" s="384"/>
      <c r="BS19" s="384"/>
      <c r="BT19" s="384"/>
      <c r="BU19" s="385"/>
      <c r="BV19" s="383">
        <v>4346182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5707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7868744</v>
      </c>
      <c r="BO23" s="384"/>
      <c r="BP23" s="384"/>
      <c r="BQ23" s="384"/>
      <c r="BR23" s="384"/>
      <c r="BS23" s="384"/>
      <c r="BT23" s="384"/>
      <c r="BU23" s="385"/>
      <c r="BV23" s="383">
        <v>8307309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6912</v>
      </c>
      <c r="R24" s="360"/>
      <c r="S24" s="360"/>
      <c r="T24" s="360"/>
      <c r="U24" s="360"/>
      <c r="V24" s="361"/>
      <c r="W24" s="425"/>
      <c r="X24" s="416"/>
      <c r="Y24" s="417"/>
      <c r="Z24" s="356" t="s">
        <v>154</v>
      </c>
      <c r="AA24" s="357"/>
      <c r="AB24" s="357"/>
      <c r="AC24" s="357"/>
      <c r="AD24" s="357"/>
      <c r="AE24" s="357"/>
      <c r="AF24" s="357"/>
      <c r="AG24" s="358"/>
      <c r="AH24" s="359">
        <v>85</v>
      </c>
      <c r="AI24" s="360"/>
      <c r="AJ24" s="360"/>
      <c r="AK24" s="360"/>
      <c r="AL24" s="361"/>
      <c r="AM24" s="359">
        <v>259675</v>
      </c>
      <c r="AN24" s="360"/>
      <c r="AO24" s="360"/>
      <c r="AP24" s="360"/>
      <c r="AQ24" s="360"/>
      <c r="AR24" s="361"/>
      <c r="AS24" s="359">
        <v>3055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7561627</v>
      </c>
      <c r="BO24" s="384"/>
      <c r="BP24" s="384"/>
      <c r="BQ24" s="384"/>
      <c r="BR24" s="384"/>
      <c r="BS24" s="384"/>
      <c r="BT24" s="384"/>
      <c r="BU24" s="385"/>
      <c r="BV24" s="383">
        <v>7902643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5481</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282588</v>
      </c>
      <c r="BO25" s="379"/>
      <c r="BP25" s="379"/>
      <c r="BQ25" s="379"/>
      <c r="BR25" s="379"/>
      <c r="BS25" s="379"/>
      <c r="BT25" s="379"/>
      <c r="BU25" s="380"/>
      <c r="BV25" s="378">
        <v>328325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5049</v>
      </c>
      <c r="R26" s="360"/>
      <c r="S26" s="360"/>
      <c r="T26" s="360"/>
      <c r="U26" s="360"/>
      <c r="V26" s="361"/>
      <c r="W26" s="425"/>
      <c r="X26" s="416"/>
      <c r="Y26" s="417"/>
      <c r="Z26" s="356" t="s">
        <v>160</v>
      </c>
      <c r="AA26" s="436"/>
      <c r="AB26" s="436"/>
      <c r="AC26" s="436"/>
      <c r="AD26" s="436"/>
      <c r="AE26" s="436"/>
      <c r="AF26" s="436"/>
      <c r="AG26" s="437"/>
      <c r="AH26" s="359">
        <v>2</v>
      </c>
      <c r="AI26" s="360"/>
      <c r="AJ26" s="360"/>
      <c r="AK26" s="360"/>
      <c r="AL26" s="361"/>
      <c r="AM26" s="359">
        <v>6454</v>
      </c>
      <c r="AN26" s="360"/>
      <c r="AO26" s="360"/>
      <c r="AP26" s="360"/>
      <c r="AQ26" s="360"/>
      <c r="AR26" s="361"/>
      <c r="AS26" s="359">
        <v>3227</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2840</v>
      </c>
      <c r="R27" s="360"/>
      <c r="S27" s="360"/>
      <c r="T27" s="360"/>
      <c r="U27" s="360"/>
      <c r="V27" s="361"/>
      <c r="W27" s="425"/>
      <c r="X27" s="416"/>
      <c r="Y27" s="417"/>
      <c r="Z27" s="356" t="s">
        <v>163</v>
      </c>
      <c r="AA27" s="357"/>
      <c r="AB27" s="357"/>
      <c r="AC27" s="357"/>
      <c r="AD27" s="357"/>
      <c r="AE27" s="357"/>
      <c r="AF27" s="357"/>
      <c r="AG27" s="358"/>
      <c r="AH27" s="359">
        <v>2</v>
      </c>
      <c r="AI27" s="360"/>
      <c r="AJ27" s="360"/>
      <c r="AK27" s="360"/>
      <c r="AL27" s="361"/>
      <c r="AM27" s="359">
        <v>4440</v>
      </c>
      <c r="AN27" s="360"/>
      <c r="AO27" s="360"/>
      <c r="AP27" s="360"/>
      <c r="AQ27" s="360"/>
      <c r="AR27" s="361"/>
      <c r="AS27" s="359">
        <v>2220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v>5107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2410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1539205</v>
      </c>
      <c r="BO28" s="379"/>
      <c r="BP28" s="379"/>
      <c r="BQ28" s="379"/>
      <c r="BR28" s="379"/>
      <c r="BS28" s="379"/>
      <c r="BT28" s="379"/>
      <c r="BU28" s="380"/>
      <c r="BV28" s="378">
        <v>1618350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12</v>
      </c>
      <c r="M29" s="360"/>
      <c r="N29" s="360"/>
      <c r="O29" s="360"/>
      <c r="P29" s="361"/>
      <c r="Q29" s="359">
        <v>2260</v>
      </c>
      <c r="R29" s="360"/>
      <c r="S29" s="360"/>
      <c r="T29" s="360"/>
      <c r="U29" s="360"/>
      <c r="V29" s="361"/>
      <c r="W29" s="425"/>
      <c r="X29" s="416"/>
      <c r="Y29" s="417"/>
      <c r="Z29" s="356" t="s">
        <v>170</v>
      </c>
      <c r="AA29" s="357"/>
      <c r="AB29" s="357"/>
      <c r="AC29" s="357"/>
      <c r="AD29" s="357"/>
      <c r="AE29" s="357"/>
      <c r="AF29" s="357"/>
      <c r="AG29" s="358"/>
      <c r="AH29" s="359">
        <v>87</v>
      </c>
      <c r="AI29" s="360"/>
      <c r="AJ29" s="360"/>
      <c r="AK29" s="360"/>
      <c r="AL29" s="361"/>
      <c r="AM29" s="359">
        <v>264115</v>
      </c>
      <c r="AN29" s="360"/>
      <c r="AO29" s="360"/>
      <c r="AP29" s="360"/>
      <c r="AQ29" s="360"/>
      <c r="AR29" s="361"/>
      <c r="AS29" s="359">
        <v>3036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73899</v>
      </c>
      <c r="BO29" s="384"/>
      <c r="BP29" s="384"/>
      <c r="BQ29" s="384"/>
      <c r="BR29" s="384"/>
      <c r="BS29" s="384"/>
      <c r="BT29" s="384"/>
      <c r="BU29" s="385"/>
      <c r="BV29" s="383">
        <v>136936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98.8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680680</v>
      </c>
      <c r="BO30" s="387"/>
      <c r="BP30" s="387"/>
      <c r="BQ30" s="387"/>
      <c r="BR30" s="387"/>
      <c r="BS30" s="387"/>
      <c r="BT30" s="387"/>
      <c r="BU30" s="388"/>
      <c r="BV30" s="386">
        <v>367489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階上町国民健康保険特別会計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階上町公共下水道事業特別会計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三戸郡福祉事務組合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階上町介護保険特別会計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階上町漁業集落排水事業特別会計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八戸圏域水道企業団</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階上町後期高齢者医療特別会計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八戸地域広域市町村圏事務組合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八戸市階上町田代小学校中学校組合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青森県交通災害共済組合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青森県市町村退職手当組合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青森県市町村総合事務組合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青森県後期高齢者医療広域連合（一般会計）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青森県後期高齢者医療広域連合（特別会計）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79" t="s">
        <v>24</v>
      </c>
      <c r="C41" s="1180"/>
      <c r="D41" s="81"/>
      <c r="E41" s="1181" t="s">
        <v>25</v>
      </c>
      <c r="F41" s="1181"/>
      <c r="G41" s="1181"/>
      <c r="H41" s="1182"/>
      <c r="I41" s="82">
        <v>9192</v>
      </c>
      <c r="J41" s="83">
        <v>8936</v>
      </c>
      <c r="K41" s="83">
        <v>8608</v>
      </c>
      <c r="L41" s="83">
        <v>8307</v>
      </c>
      <c r="M41" s="84">
        <v>7869</v>
      </c>
    </row>
    <row r="42" spans="2:13" ht="27.75" customHeight="1">
      <c r="B42" s="1169"/>
      <c r="C42" s="1170"/>
      <c r="D42" s="85"/>
      <c r="E42" s="1173" t="s">
        <v>26</v>
      </c>
      <c r="F42" s="1173"/>
      <c r="G42" s="1173"/>
      <c r="H42" s="1174"/>
      <c r="I42" s="86">
        <v>314</v>
      </c>
      <c r="J42" s="87">
        <v>280</v>
      </c>
      <c r="K42" s="87">
        <v>247</v>
      </c>
      <c r="L42" s="87">
        <v>251</v>
      </c>
      <c r="M42" s="88">
        <v>205</v>
      </c>
    </row>
    <row r="43" spans="2:13" ht="27.75" customHeight="1">
      <c r="B43" s="1169"/>
      <c r="C43" s="1170"/>
      <c r="D43" s="85"/>
      <c r="E43" s="1173" t="s">
        <v>27</v>
      </c>
      <c r="F43" s="1173"/>
      <c r="G43" s="1173"/>
      <c r="H43" s="1174"/>
      <c r="I43" s="86">
        <v>1727</v>
      </c>
      <c r="J43" s="87">
        <v>1749</v>
      </c>
      <c r="K43" s="87">
        <v>1980</v>
      </c>
      <c r="L43" s="87">
        <v>1984</v>
      </c>
      <c r="M43" s="88">
        <v>1987</v>
      </c>
    </row>
    <row r="44" spans="2:13" ht="27.75" customHeight="1">
      <c r="B44" s="1169"/>
      <c r="C44" s="1170"/>
      <c r="D44" s="85"/>
      <c r="E44" s="1173" t="s">
        <v>28</v>
      </c>
      <c r="F44" s="1173"/>
      <c r="G44" s="1173"/>
      <c r="H44" s="1174"/>
      <c r="I44" s="86">
        <v>357</v>
      </c>
      <c r="J44" s="87">
        <v>321</v>
      </c>
      <c r="K44" s="87">
        <v>320</v>
      </c>
      <c r="L44" s="87">
        <v>276</v>
      </c>
      <c r="M44" s="88">
        <v>255</v>
      </c>
    </row>
    <row r="45" spans="2:13" ht="27.75" customHeight="1">
      <c r="B45" s="1169"/>
      <c r="C45" s="1170"/>
      <c r="D45" s="85"/>
      <c r="E45" s="1173" t="s">
        <v>29</v>
      </c>
      <c r="F45" s="1173"/>
      <c r="G45" s="1173"/>
      <c r="H45" s="1174"/>
      <c r="I45" s="86">
        <v>996</v>
      </c>
      <c r="J45" s="87">
        <v>964</v>
      </c>
      <c r="K45" s="87">
        <v>925</v>
      </c>
      <c r="L45" s="87">
        <v>890</v>
      </c>
      <c r="M45" s="88">
        <v>819</v>
      </c>
    </row>
    <row r="46" spans="2:13" ht="27.75" customHeight="1">
      <c r="B46" s="1169"/>
      <c r="C46" s="1170"/>
      <c r="D46" s="85"/>
      <c r="E46" s="1173" t="s">
        <v>30</v>
      </c>
      <c r="F46" s="1173"/>
      <c r="G46" s="1173"/>
      <c r="H46" s="1174"/>
      <c r="I46" s="86" t="s">
        <v>473</v>
      </c>
      <c r="J46" s="87" t="s">
        <v>473</v>
      </c>
      <c r="K46" s="87" t="s">
        <v>473</v>
      </c>
      <c r="L46" s="87" t="s">
        <v>473</v>
      </c>
      <c r="M46" s="88" t="s">
        <v>473</v>
      </c>
    </row>
    <row r="47" spans="2:13" ht="27.75" customHeight="1">
      <c r="B47" s="1169"/>
      <c r="C47" s="1170"/>
      <c r="D47" s="85"/>
      <c r="E47" s="1173" t="s">
        <v>31</v>
      </c>
      <c r="F47" s="1173"/>
      <c r="G47" s="1173"/>
      <c r="H47" s="1174"/>
      <c r="I47" s="86" t="s">
        <v>473</v>
      </c>
      <c r="J47" s="87" t="s">
        <v>473</v>
      </c>
      <c r="K47" s="87" t="s">
        <v>473</v>
      </c>
      <c r="L47" s="87" t="s">
        <v>473</v>
      </c>
      <c r="M47" s="88" t="s">
        <v>473</v>
      </c>
    </row>
    <row r="48" spans="2:13" ht="27.75" customHeight="1">
      <c r="B48" s="1171"/>
      <c r="C48" s="1172"/>
      <c r="D48" s="85"/>
      <c r="E48" s="1173" t="s">
        <v>32</v>
      </c>
      <c r="F48" s="1173"/>
      <c r="G48" s="1173"/>
      <c r="H48" s="1174"/>
      <c r="I48" s="86" t="s">
        <v>473</v>
      </c>
      <c r="J48" s="87" t="s">
        <v>473</v>
      </c>
      <c r="K48" s="87" t="s">
        <v>473</v>
      </c>
      <c r="L48" s="87" t="s">
        <v>473</v>
      </c>
      <c r="M48" s="88" t="s">
        <v>473</v>
      </c>
    </row>
    <row r="49" spans="2:13" ht="27.75" customHeight="1">
      <c r="B49" s="1167" t="s">
        <v>33</v>
      </c>
      <c r="C49" s="1168"/>
      <c r="D49" s="89"/>
      <c r="E49" s="1173" t="s">
        <v>34</v>
      </c>
      <c r="F49" s="1173"/>
      <c r="G49" s="1173"/>
      <c r="H49" s="1174"/>
      <c r="I49" s="86">
        <v>1341</v>
      </c>
      <c r="J49" s="87">
        <v>1835</v>
      </c>
      <c r="K49" s="87">
        <v>2037</v>
      </c>
      <c r="L49" s="87">
        <v>2083</v>
      </c>
      <c r="M49" s="88">
        <v>2024</v>
      </c>
    </row>
    <row r="50" spans="2:13" ht="27.75" customHeight="1">
      <c r="B50" s="1169"/>
      <c r="C50" s="1170"/>
      <c r="D50" s="85"/>
      <c r="E50" s="1173" t="s">
        <v>35</v>
      </c>
      <c r="F50" s="1173"/>
      <c r="G50" s="1173"/>
      <c r="H50" s="1174"/>
      <c r="I50" s="86">
        <v>77</v>
      </c>
      <c r="J50" s="87">
        <v>70</v>
      </c>
      <c r="K50" s="87">
        <v>83</v>
      </c>
      <c r="L50" s="87">
        <v>86</v>
      </c>
      <c r="M50" s="88">
        <v>82</v>
      </c>
    </row>
    <row r="51" spans="2:13" ht="27.75" customHeight="1">
      <c r="B51" s="1171"/>
      <c r="C51" s="1172"/>
      <c r="D51" s="85"/>
      <c r="E51" s="1173" t="s">
        <v>36</v>
      </c>
      <c r="F51" s="1173"/>
      <c r="G51" s="1173"/>
      <c r="H51" s="1174"/>
      <c r="I51" s="86">
        <v>7073</v>
      </c>
      <c r="J51" s="87">
        <v>7060</v>
      </c>
      <c r="K51" s="87">
        <v>6851</v>
      </c>
      <c r="L51" s="87">
        <v>6616</v>
      </c>
      <c r="M51" s="88">
        <v>6313</v>
      </c>
    </row>
    <row r="52" spans="2:13" ht="27.75" customHeight="1" thickBot="1">
      <c r="B52" s="1175" t="s">
        <v>37</v>
      </c>
      <c r="C52" s="1176"/>
      <c r="D52" s="90"/>
      <c r="E52" s="1177" t="s">
        <v>38</v>
      </c>
      <c r="F52" s="1177"/>
      <c r="G52" s="1177"/>
      <c r="H52" s="1178"/>
      <c r="I52" s="91">
        <v>4095</v>
      </c>
      <c r="J52" s="92">
        <v>3285</v>
      </c>
      <c r="K52" s="92">
        <v>3108</v>
      </c>
      <c r="L52" s="92">
        <v>2925</v>
      </c>
      <c r="M52" s="93">
        <v>2715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68138</v>
      </c>
      <c r="E3" s="116"/>
      <c r="F3" s="117">
        <v>65529</v>
      </c>
      <c r="G3" s="118"/>
      <c r="H3" s="119"/>
    </row>
    <row r="4" spans="1:8">
      <c r="A4" s="120"/>
      <c r="B4" s="121"/>
      <c r="C4" s="122"/>
      <c r="D4" s="123">
        <v>46571</v>
      </c>
      <c r="E4" s="124"/>
      <c r="F4" s="125">
        <v>32858</v>
      </c>
      <c r="G4" s="126"/>
      <c r="H4" s="127"/>
    </row>
    <row r="5" spans="1:8">
      <c r="A5" s="108" t="s">
        <v>507</v>
      </c>
      <c r="B5" s="113"/>
      <c r="C5" s="114"/>
      <c r="D5" s="115">
        <v>37484</v>
      </c>
      <c r="E5" s="116"/>
      <c r="F5" s="117">
        <v>64717</v>
      </c>
      <c r="G5" s="118"/>
      <c r="H5" s="119"/>
    </row>
    <row r="6" spans="1:8">
      <c r="A6" s="120"/>
      <c r="B6" s="121"/>
      <c r="C6" s="122"/>
      <c r="D6" s="123">
        <v>25163</v>
      </c>
      <c r="E6" s="124"/>
      <c r="F6" s="125">
        <v>31931</v>
      </c>
      <c r="G6" s="126"/>
      <c r="H6" s="127"/>
    </row>
    <row r="7" spans="1:8">
      <c r="A7" s="108" t="s">
        <v>508</v>
      </c>
      <c r="B7" s="113"/>
      <c r="C7" s="114"/>
      <c r="D7" s="115">
        <v>38647</v>
      </c>
      <c r="E7" s="116"/>
      <c r="F7" s="117">
        <v>70897</v>
      </c>
      <c r="G7" s="118"/>
      <c r="H7" s="119"/>
    </row>
    <row r="8" spans="1:8">
      <c r="A8" s="120"/>
      <c r="B8" s="121"/>
      <c r="C8" s="122"/>
      <c r="D8" s="123">
        <v>18674</v>
      </c>
      <c r="E8" s="124"/>
      <c r="F8" s="125">
        <v>39878</v>
      </c>
      <c r="G8" s="126"/>
      <c r="H8" s="127"/>
    </row>
    <row r="9" spans="1:8">
      <c r="A9" s="108" t="s">
        <v>509</v>
      </c>
      <c r="B9" s="113"/>
      <c r="C9" s="114"/>
      <c r="D9" s="115">
        <v>57410</v>
      </c>
      <c r="E9" s="116"/>
      <c r="F9" s="117">
        <v>66496</v>
      </c>
      <c r="G9" s="118"/>
      <c r="H9" s="119"/>
    </row>
    <row r="10" spans="1:8">
      <c r="A10" s="120"/>
      <c r="B10" s="121"/>
      <c r="C10" s="122"/>
      <c r="D10" s="123">
        <v>22125</v>
      </c>
      <c r="E10" s="124"/>
      <c r="F10" s="125">
        <v>36530</v>
      </c>
      <c r="G10" s="126"/>
      <c r="H10" s="127"/>
    </row>
    <row r="11" spans="1:8">
      <c r="A11" s="108" t="s">
        <v>510</v>
      </c>
      <c r="B11" s="113"/>
      <c r="C11" s="114"/>
      <c r="D11" s="115">
        <v>66865</v>
      </c>
      <c r="E11" s="116"/>
      <c r="F11" s="117">
        <v>82748</v>
      </c>
      <c r="G11" s="118"/>
      <c r="H11" s="119"/>
    </row>
    <row r="12" spans="1:8">
      <c r="A12" s="120"/>
      <c r="B12" s="121"/>
      <c r="C12" s="128"/>
      <c r="D12" s="123">
        <v>23802</v>
      </c>
      <c r="E12" s="124"/>
      <c r="F12" s="125">
        <v>44732</v>
      </c>
      <c r="G12" s="126"/>
      <c r="H12" s="127"/>
    </row>
    <row r="13" spans="1:8">
      <c r="A13" s="108"/>
      <c r="B13" s="113"/>
      <c r="C13" s="129"/>
      <c r="D13" s="130">
        <v>53709</v>
      </c>
      <c r="E13" s="131"/>
      <c r="F13" s="132">
        <v>70077</v>
      </c>
      <c r="G13" s="133"/>
      <c r="H13" s="119"/>
    </row>
    <row r="14" spans="1:8">
      <c r="A14" s="120"/>
      <c r="B14" s="121"/>
      <c r="C14" s="122"/>
      <c r="D14" s="123">
        <v>27267</v>
      </c>
      <c r="E14" s="124"/>
      <c r="F14" s="125">
        <v>37186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7.22</v>
      </c>
      <c r="C19" s="134">
        <f>ROUND(VALUE(SUBSTITUTE(実質収支比率等に係る経年分析!G$48,"▲","-")),2)</f>
        <v>3.85</v>
      </c>
      <c r="D19" s="134">
        <f>ROUND(VALUE(SUBSTITUTE(実質収支比率等に係る経年分析!H$48,"▲","-")),2)</f>
        <v>3.85</v>
      </c>
      <c r="E19" s="134">
        <f>ROUND(VALUE(SUBSTITUTE(実質収支比率等に係る経年分析!I$48,"▲","-")),2)</f>
        <v>5.78</v>
      </c>
      <c r="F19" s="134">
        <f>ROUND(VALUE(SUBSTITUTE(実質収支比率等に係る経年分析!J$48,"▲","-")),2)</f>
        <v>5.15</v>
      </c>
    </row>
    <row r="20" spans="1:11">
      <c r="A20" s="134" t="s">
        <v>43</v>
      </c>
      <c r="B20" s="134">
        <f>ROUND(VALUE(SUBSTITUTE(実質収支比率等に係る経年分析!F$47,"▲","-")),2)</f>
        <v>25.08</v>
      </c>
      <c r="C20" s="134">
        <f>ROUND(VALUE(SUBSTITUTE(実質収支比率等に係る経年分析!G$47,"▲","-")),2)</f>
        <v>35.43</v>
      </c>
      <c r="D20" s="134">
        <f>ROUND(VALUE(SUBSTITUTE(実質収支比率等に係る経年分析!H$47,"▲","-")),2)</f>
        <v>41.07</v>
      </c>
      <c r="E20" s="134">
        <f>ROUND(VALUE(SUBSTITUTE(実質収支比率等に係る経年分析!I$47,"▲","-")),2)</f>
        <v>43.24</v>
      </c>
      <c r="F20" s="134">
        <f>ROUND(VALUE(SUBSTITUTE(実質収支比率等に係る経年分析!J$47,"▲","-")),2)</f>
        <v>41.14</v>
      </c>
    </row>
    <row r="21" spans="1:11">
      <c r="A21" s="134" t="s">
        <v>44</v>
      </c>
      <c r="B21" s="134">
        <f>IF(ISNUMBER(VALUE(SUBSTITUTE(実質収支比率等に係る経年分析!F$49,"▲","-"))),ROUND(VALUE(SUBSTITUTE(実質収支比率等に係る経年分析!F$49,"▲","-")),2),NA())</f>
        <v>-1.84</v>
      </c>
      <c r="C21" s="134">
        <f>IF(ISNUMBER(VALUE(SUBSTITUTE(実質収支比率等に係る経年分析!G$49,"▲","-"))),ROUND(VALUE(SUBSTITUTE(実質収支比率等に係る経年分析!G$49,"▲","-")),2),NA())</f>
        <v>4.09</v>
      </c>
      <c r="D21" s="134">
        <f>IF(ISNUMBER(VALUE(SUBSTITUTE(実質収支比率等に係る経年分析!H$49,"▲","-"))),ROUND(VALUE(SUBSTITUTE(実質収支比率等に係る経年分析!H$49,"▲","-")),2),NA())</f>
        <v>2.6</v>
      </c>
      <c r="E21" s="134">
        <f>IF(ISNUMBER(VALUE(SUBSTITUTE(実質収支比率等に係る経年分析!I$49,"▲","-"))),ROUND(VALUE(SUBSTITUTE(実質収支比率等に係る経年分析!I$49,"▲","-")),2),NA())</f>
        <v>1.96</v>
      </c>
      <c r="F21" s="134">
        <f>IF(ISNUMBER(VALUE(SUBSTITUTE(実質収支比率等に係る経年分析!J$49,"▲","-"))),ROUND(VALUE(SUBSTITUTE(実質収支比率等に係る経年分析!J$49,"▲","-")),2),NA())</f>
        <v>-4.7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階上町後期高齢者医療特別会計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階上町漁業集落排水事業特別会計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階上町公共下水道事業特別会計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c r="A34" s="135" t="str">
        <f>IF(連結実質赤字比率に係る赤字・黒字の構成分析!C$36="",NA(),連結実質赤字比率に係る赤字・黒字の構成分析!C$36)</f>
        <v>階上町介護保険特別会計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0.34</v>
      </c>
    </row>
    <row r="35" spans="1:16">
      <c r="A35" s="135" t="str">
        <f>IF(連結実質赤字比率に係る赤字・黒字の構成分析!C$35="",NA(),連結実質赤字比率に係る赤字・黒字の構成分析!C$35)</f>
        <v>階上町国民健康保険特別会計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3.85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3.85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5.78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5.15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667</v>
      </c>
      <c r="E42" s="136"/>
      <c r="F42" s="136"/>
      <c r="G42" s="136">
        <f>'実質公債費比率（分子）の構造'!L$52</f>
        <v>679</v>
      </c>
      <c r="H42" s="136"/>
      <c r="I42" s="136"/>
      <c r="J42" s="136">
        <f>'実質公債費比率（分子）の構造'!M$52</f>
        <v>678</v>
      </c>
      <c r="K42" s="136"/>
      <c r="L42" s="136"/>
      <c r="M42" s="136">
        <f>'実質公債費比率（分子）の構造'!N$52</f>
        <v>681</v>
      </c>
      <c r="N42" s="136"/>
      <c r="O42" s="136"/>
      <c r="P42" s="136">
        <f>'実質公債費比率（分子）の構造'!O$52</f>
        <v>683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53</v>
      </c>
      <c r="C44" s="136"/>
      <c r="D44" s="136"/>
      <c r="E44" s="136">
        <f>'実質公債費比率（分子）の構造'!L$50</f>
        <v>50</v>
      </c>
      <c r="F44" s="136"/>
      <c r="G44" s="136"/>
      <c r="H44" s="136">
        <f>'実質公債費比率（分子）の構造'!M$50</f>
        <v>47</v>
      </c>
      <c r="I44" s="136"/>
      <c r="J44" s="136"/>
      <c r="K44" s="136">
        <f>'実質公債費比率（分子）の構造'!N$50</f>
        <v>46</v>
      </c>
      <c r="L44" s="136"/>
      <c r="M44" s="136"/>
      <c r="N44" s="136">
        <f>'実質公債費比率（分子）の構造'!O$50</f>
        <v>46</v>
      </c>
      <c r="O44" s="136"/>
      <c r="P44" s="136"/>
    </row>
    <row r="45" spans="1:16">
      <c r="A45" s="136" t="s">
        <v>54</v>
      </c>
      <c r="B45" s="136">
        <f>'実質公債費比率（分子）の構造'!K$49</f>
        <v>91</v>
      </c>
      <c r="C45" s="136"/>
      <c r="D45" s="136"/>
      <c r="E45" s="136">
        <f>'実質公債費比率（分子）の構造'!L$49</f>
        <v>73</v>
      </c>
      <c r="F45" s="136"/>
      <c r="G45" s="136"/>
      <c r="H45" s="136">
        <f>'実質公債費比率（分子）の構造'!M$49</f>
        <v>59</v>
      </c>
      <c r="I45" s="136"/>
      <c r="J45" s="136"/>
      <c r="K45" s="136">
        <f>'実質公債費比率（分子）の構造'!N$49</f>
        <v>54</v>
      </c>
      <c r="L45" s="136"/>
      <c r="M45" s="136"/>
      <c r="N45" s="136">
        <f>'実質公債費比率（分子）の構造'!O$49</f>
        <v>52</v>
      </c>
      <c r="O45" s="136"/>
      <c r="P45" s="136"/>
    </row>
    <row r="46" spans="1:16">
      <c r="A46" s="136" t="s">
        <v>55</v>
      </c>
      <c r="B46" s="136">
        <f>'実質公債費比率（分子）の構造'!K$48</f>
        <v>57</v>
      </c>
      <c r="C46" s="136"/>
      <c r="D46" s="136"/>
      <c r="E46" s="136">
        <f>'実質公債費比率（分子）の構造'!L$48</f>
        <v>64</v>
      </c>
      <c r="F46" s="136"/>
      <c r="G46" s="136"/>
      <c r="H46" s="136">
        <f>'実質公債費比率（分子）の構造'!M$48</f>
        <v>70</v>
      </c>
      <c r="I46" s="136"/>
      <c r="J46" s="136"/>
      <c r="K46" s="136">
        <f>'実質公債費比率（分子）の構造'!N$48</f>
        <v>75</v>
      </c>
      <c r="L46" s="136"/>
      <c r="M46" s="136"/>
      <c r="N46" s="136">
        <f>'実質公債費比率（分子）の構造'!O$48</f>
        <v>87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936</v>
      </c>
      <c r="C49" s="136"/>
      <c r="D49" s="136"/>
      <c r="E49" s="136">
        <f>'実質公債費比率（分子）の構造'!L$45</f>
        <v>920</v>
      </c>
      <c r="F49" s="136"/>
      <c r="G49" s="136"/>
      <c r="H49" s="136">
        <f>'実質公債費比率（分子）の構造'!M$45</f>
        <v>919</v>
      </c>
      <c r="I49" s="136"/>
      <c r="J49" s="136"/>
      <c r="K49" s="136">
        <f>'実質公債費比率（分子）の構造'!N$45</f>
        <v>941</v>
      </c>
      <c r="L49" s="136"/>
      <c r="M49" s="136"/>
      <c r="N49" s="136">
        <f>'実質公債費比率（分子）の構造'!O$45</f>
        <v>933</v>
      </c>
      <c r="O49" s="136"/>
      <c r="P49" s="136"/>
    </row>
    <row r="50" spans="1:16">
      <c r="A50" s="136" t="s">
        <v>59</v>
      </c>
      <c r="B50" s="136" t="e">
        <f>NA()</f>
        <v>#N/A</v>
      </c>
      <c r="C50" s="136">
        <f>IF(ISNUMBER('実質公債費比率（分子）の構造'!K$53),'実質公債費比率（分子）の構造'!K$53,NA())</f>
        <v>470</v>
      </c>
      <c r="D50" s="136" t="e">
        <f>NA()</f>
        <v>#N/A</v>
      </c>
      <c r="E50" s="136" t="e">
        <f>NA()</f>
        <v>#N/A</v>
      </c>
      <c r="F50" s="136">
        <f>IF(ISNUMBER('実質公債費比率（分子）の構造'!L$53),'実質公債費比率（分子）の構造'!L$53,NA())</f>
        <v>428</v>
      </c>
      <c r="G50" s="136" t="e">
        <f>NA()</f>
        <v>#N/A</v>
      </c>
      <c r="H50" s="136" t="e">
        <f>NA()</f>
        <v>#N/A</v>
      </c>
      <c r="I50" s="136">
        <f>IF(ISNUMBER('実質公債費比率（分子）の構造'!M$53),'実質公債費比率（分子）の構造'!M$53,NA())</f>
        <v>417</v>
      </c>
      <c r="J50" s="136" t="e">
        <f>NA()</f>
        <v>#N/A</v>
      </c>
      <c r="K50" s="136" t="e">
        <f>NA()</f>
        <v>#N/A</v>
      </c>
      <c r="L50" s="136">
        <f>IF(ISNUMBER('実質公債費比率（分子）の構造'!N$53),'実質公債費比率（分子）の構造'!N$53,NA())</f>
        <v>435</v>
      </c>
      <c r="M50" s="136" t="e">
        <f>NA()</f>
        <v>#N/A</v>
      </c>
      <c r="N50" s="136" t="e">
        <f>NA()</f>
        <v>#N/A</v>
      </c>
      <c r="O50" s="136">
        <f>IF(ISNUMBER('実質公債費比率（分子）の構造'!O$53),'実質公債費比率（分子）の構造'!O$53,NA())</f>
        <v>435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7073</v>
      </c>
      <c r="E56" s="135"/>
      <c r="F56" s="135"/>
      <c r="G56" s="135">
        <f>'将来負担比率（分子）の構造'!J$51</f>
        <v>7060</v>
      </c>
      <c r="H56" s="135"/>
      <c r="I56" s="135"/>
      <c r="J56" s="135">
        <f>'将来負担比率（分子）の構造'!K$51</f>
        <v>6851</v>
      </c>
      <c r="K56" s="135"/>
      <c r="L56" s="135"/>
      <c r="M56" s="135">
        <f>'将来負担比率（分子）の構造'!L$51</f>
        <v>6616</v>
      </c>
      <c r="N56" s="135"/>
      <c r="O56" s="135"/>
      <c r="P56" s="135">
        <f>'将来負担比率（分子）の構造'!M$51</f>
        <v>6313</v>
      </c>
    </row>
    <row r="57" spans="1:16">
      <c r="A57" s="135" t="s">
        <v>35</v>
      </c>
      <c r="B57" s="135"/>
      <c r="C57" s="135"/>
      <c r="D57" s="135">
        <f>'将来負担比率（分子）の構造'!I$50</f>
        <v>77</v>
      </c>
      <c r="E57" s="135"/>
      <c r="F57" s="135"/>
      <c r="G57" s="135">
        <f>'将来負担比率（分子）の構造'!J$50</f>
        <v>70</v>
      </c>
      <c r="H57" s="135"/>
      <c r="I57" s="135"/>
      <c r="J57" s="135">
        <f>'将来負担比率（分子）の構造'!K$50</f>
        <v>83</v>
      </c>
      <c r="K57" s="135"/>
      <c r="L57" s="135"/>
      <c r="M57" s="135">
        <f>'将来負担比率（分子）の構造'!L$50</f>
        <v>86</v>
      </c>
      <c r="N57" s="135"/>
      <c r="O57" s="135"/>
      <c r="P57" s="135">
        <f>'将来負担比率（分子）の構造'!M$50</f>
        <v>82</v>
      </c>
    </row>
    <row r="58" spans="1:16">
      <c r="A58" s="135" t="s">
        <v>34</v>
      </c>
      <c r="B58" s="135"/>
      <c r="C58" s="135"/>
      <c r="D58" s="135">
        <f>'将来負担比率（分子）の構造'!I$49</f>
        <v>1341</v>
      </c>
      <c r="E58" s="135"/>
      <c r="F58" s="135"/>
      <c r="G58" s="135">
        <f>'将来負担比率（分子）の構造'!J$49</f>
        <v>1835</v>
      </c>
      <c r="H58" s="135"/>
      <c r="I58" s="135"/>
      <c r="J58" s="135">
        <f>'将来負担比率（分子）の構造'!K$49</f>
        <v>2037</v>
      </c>
      <c r="K58" s="135"/>
      <c r="L58" s="135"/>
      <c r="M58" s="135">
        <f>'将来負担比率（分子）の構造'!L$49</f>
        <v>2083</v>
      </c>
      <c r="N58" s="135"/>
      <c r="O58" s="135"/>
      <c r="P58" s="135">
        <f>'将来負担比率（分子）の構造'!M$49</f>
        <v>2024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996</v>
      </c>
      <c r="C62" s="135"/>
      <c r="D62" s="135"/>
      <c r="E62" s="135">
        <f>'将来負担比率（分子）の構造'!J$45</f>
        <v>964</v>
      </c>
      <c r="F62" s="135"/>
      <c r="G62" s="135"/>
      <c r="H62" s="135">
        <f>'将来負担比率（分子）の構造'!K$45</f>
        <v>925</v>
      </c>
      <c r="I62" s="135"/>
      <c r="J62" s="135"/>
      <c r="K62" s="135">
        <f>'将来負担比率（分子）の構造'!L$45</f>
        <v>890</v>
      </c>
      <c r="L62" s="135"/>
      <c r="M62" s="135"/>
      <c r="N62" s="135">
        <f>'将来負担比率（分子）の構造'!M$45</f>
        <v>819</v>
      </c>
      <c r="O62" s="135"/>
      <c r="P62" s="135"/>
    </row>
    <row r="63" spans="1:16">
      <c r="A63" s="135" t="s">
        <v>28</v>
      </c>
      <c r="B63" s="135">
        <f>'将来負担比率（分子）の構造'!I$44</f>
        <v>357</v>
      </c>
      <c r="C63" s="135"/>
      <c r="D63" s="135"/>
      <c r="E63" s="135">
        <f>'将来負担比率（分子）の構造'!J$44</f>
        <v>321</v>
      </c>
      <c r="F63" s="135"/>
      <c r="G63" s="135"/>
      <c r="H63" s="135">
        <f>'将来負担比率（分子）の構造'!K$44</f>
        <v>320</v>
      </c>
      <c r="I63" s="135"/>
      <c r="J63" s="135"/>
      <c r="K63" s="135">
        <f>'将来負担比率（分子）の構造'!L$44</f>
        <v>276</v>
      </c>
      <c r="L63" s="135"/>
      <c r="M63" s="135"/>
      <c r="N63" s="135">
        <f>'将来負担比率（分子）の構造'!M$44</f>
        <v>255</v>
      </c>
      <c r="O63" s="135"/>
      <c r="P63" s="135"/>
    </row>
    <row r="64" spans="1:16">
      <c r="A64" s="135" t="s">
        <v>27</v>
      </c>
      <c r="B64" s="135">
        <f>'将来負担比率（分子）の構造'!I$43</f>
        <v>1727</v>
      </c>
      <c r="C64" s="135"/>
      <c r="D64" s="135"/>
      <c r="E64" s="135">
        <f>'将来負担比率（分子）の構造'!J$43</f>
        <v>1749</v>
      </c>
      <c r="F64" s="135"/>
      <c r="G64" s="135"/>
      <c r="H64" s="135">
        <f>'将来負担比率（分子）の構造'!K$43</f>
        <v>1980</v>
      </c>
      <c r="I64" s="135"/>
      <c r="J64" s="135"/>
      <c r="K64" s="135">
        <f>'将来負担比率（分子）の構造'!L$43</f>
        <v>1984</v>
      </c>
      <c r="L64" s="135"/>
      <c r="M64" s="135"/>
      <c r="N64" s="135">
        <f>'将来負担比率（分子）の構造'!M$43</f>
        <v>1987</v>
      </c>
      <c r="O64" s="135"/>
      <c r="P64" s="135"/>
    </row>
    <row r="65" spans="1:16">
      <c r="A65" s="135" t="s">
        <v>26</v>
      </c>
      <c r="B65" s="135">
        <f>'将来負担比率（分子）の構造'!I$42</f>
        <v>314</v>
      </c>
      <c r="C65" s="135"/>
      <c r="D65" s="135"/>
      <c r="E65" s="135">
        <f>'将来負担比率（分子）の構造'!J$42</f>
        <v>280</v>
      </c>
      <c r="F65" s="135"/>
      <c r="G65" s="135"/>
      <c r="H65" s="135">
        <f>'将来負担比率（分子）の構造'!K$42</f>
        <v>247</v>
      </c>
      <c r="I65" s="135"/>
      <c r="J65" s="135"/>
      <c r="K65" s="135">
        <f>'将来負担比率（分子）の構造'!L$42</f>
        <v>251</v>
      </c>
      <c r="L65" s="135"/>
      <c r="M65" s="135"/>
      <c r="N65" s="135">
        <f>'将来負担比率（分子）の構造'!M$42</f>
        <v>205</v>
      </c>
      <c r="O65" s="135"/>
      <c r="P65" s="135"/>
    </row>
    <row r="66" spans="1:16">
      <c r="A66" s="135" t="s">
        <v>25</v>
      </c>
      <c r="B66" s="135">
        <f>'将来負担比率（分子）の構造'!I$41</f>
        <v>9192</v>
      </c>
      <c r="C66" s="135"/>
      <c r="D66" s="135"/>
      <c r="E66" s="135">
        <f>'将来負担比率（分子）の構造'!J$41</f>
        <v>8936</v>
      </c>
      <c r="F66" s="135"/>
      <c r="G66" s="135"/>
      <c r="H66" s="135">
        <f>'将来負担比率（分子）の構造'!K$41</f>
        <v>8608</v>
      </c>
      <c r="I66" s="135"/>
      <c r="J66" s="135"/>
      <c r="K66" s="135">
        <f>'将来負担比率（分子）の構造'!L$41</f>
        <v>8307</v>
      </c>
      <c r="L66" s="135"/>
      <c r="M66" s="135"/>
      <c r="N66" s="135">
        <f>'将来負担比率（分子）の構造'!M$41</f>
        <v>7869</v>
      </c>
      <c r="O66" s="135"/>
      <c r="P66" s="135"/>
    </row>
    <row r="67" spans="1:16">
      <c r="A67" s="135" t="s">
        <v>63</v>
      </c>
      <c r="B67" s="135" t="e">
        <f>NA()</f>
        <v>#N/A</v>
      </c>
      <c r="C67" s="135">
        <f>IF(ISNUMBER('将来負担比率（分子）の構造'!I$52), IF('将来負担比率（分子）の構造'!I$52 &lt; 0, 0, '将来負担比率（分子）の構造'!I$52), NA())</f>
        <v>4095</v>
      </c>
      <c r="D67" s="135" t="e">
        <f>NA()</f>
        <v>#N/A</v>
      </c>
      <c r="E67" s="135" t="e">
        <f>NA()</f>
        <v>#N/A</v>
      </c>
      <c r="F67" s="135">
        <f>IF(ISNUMBER('将来負担比率（分子）の構造'!J$52), IF('将来負担比率（分子）の構造'!J$52 &lt; 0, 0, '将来負担比率（分子）の構造'!J$52), NA())</f>
        <v>3285</v>
      </c>
      <c r="G67" s="135" t="e">
        <f>NA()</f>
        <v>#N/A</v>
      </c>
      <c r="H67" s="135" t="e">
        <f>NA()</f>
        <v>#N/A</v>
      </c>
      <c r="I67" s="135">
        <f>IF(ISNUMBER('将来負担比率（分子）の構造'!K$52), IF('将来負担比率（分子）の構造'!K$52 &lt; 0, 0, '将来負担比率（分子）の構造'!K$52), NA())</f>
        <v>3108</v>
      </c>
      <c r="J67" s="135" t="e">
        <f>NA()</f>
        <v>#N/A</v>
      </c>
      <c r="K67" s="135" t="e">
        <f>NA()</f>
        <v>#N/A</v>
      </c>
      <c r="L67" s="135">
        <f>IF(ISNUMBER('将来負担比率（分子）の構造'!L$52), IF('将来負担比率（分子）の構造'!L$52 &lt; 0, 0, '将来負担比率（分子）の構造'!L$52), NA())</f>
        <v>2925</v>
      </c>
      <c r="M67" s="135" t="e">
        <f>NA()</f>
        <v>#N/A</v>
      </c>
      <c r="N67" s="135" t="e">
        <f>NA()</f>
        <v>#N/A</v>
      </c>
      <c r="O67" s="135">
        <f>IF(ISNUMBER('将来負担比率（分子）の構造'!M$52), IF('将来負担比率（分子）の構造'!M$52 &lt; 0, 0, '将来負担比率（分子）の構造'!M$52), NA())</f>
        <v>2715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1058089</v>
      </c>
      <c r="S5" s="637"/>
      <c r="T5" s="637"/>
      <c r="U5" s="637"/>
      <c r="V5" s="637"/>
      <c r="W5" s="637"/>
      <c r="X5" s="637"/>
      <c r="Y5" s="684"/>
      <c r="Z5" s="697">
        <v>15.6</v>
      </c>
      <c r="AA5" s="697"/>
      <c r="AB5" s="697"/>
      <c r="AC5" s="697"/>
      <c r="AD5" s="698">
        <v>1058089</v>
      </c>
      <c r="AE5" s="698"/>
      <c r="AF5" s="698"/>
      <c r="AG5" s="698"/>
      <c r="AH5" s="698"/>
      <c r="AI5" s="698"/>
      <c r="AJ5" s="698"/>
      <c r="AK5" s="698"/>
      <c r="AL5" s="685">
        <v>29.8</v>
      </c>
      <c r="AM5" s="654"/>
      <c r="AN5" s="654"/>
      <c r="AO5" s="686"/>
      <c r="AP5" s="673" t="s">
        <v>208</v>
      </c>
      <c r="AQ5" s="674"/>
      <c r="AR5" s="674"/>
      <c r="AS5" s="674"/>
      <c r="AT5" s="674"/>
      <c r="AU5" s="674"/>
      <c r="AV5" s="674"/>
      <c r="AW5" s="674"/>
      <c r="AX5" s="674"/>
      <c r="AY5" s="674"/>
      <c r="AZ5" s="674"/>
      <c r="BA5" s="674"/>
      <c r="BB5" s="674"/>
      <c r="BC5" s="674"/>
      <c r="BD5" s="674"/>
      <c r="BE5" s="674"/>
      <c r="BF5" s="675"/>
      <c r="BG5" s="586">
        <v>1058089</v>
      </c>
      <c r="BH5" s="587"/>
      <c r="BI5" s="587"/>
      <c r="BJ5" s="587"/>
      <c r="BK5" s="587"/>
      <c r="BL5" s="587"/>
      <c r="BM5" s="587"/>
      <c r="BN5" s="588"/>
      <c r="BO5" s="639">
        <v>100</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82626</v>
      </c>
      <c r="S6" s="587"/>
      <c r="T6" s="587"/>
      <c r="U6" s="587"/>
      <c r="V6" s="587"/>
      <c r="W6" s="587"/>
      <c r="X6" s="587"/>
      <c r="Y6" s="588"/>
      <c r="Z6" s="639">
        <v>1.2</v>
      </c>
      <c r="AA6" s="639"/>
      <c r="AB6" s="639"/>
      <c r="AC6" s="639"/>
      <c r="AD6" s="640">
        <v>82626</v>
      </c>
      <c r="AE6" s="640"/>
      <c r="AF6" s="640"/>
      <c r="AG6" s="640"/>
      <c r="AH6" s="640"/>
      <c r="AI6" s="640"/>
      <c r="AJ6" s="640"/>
      <c r="AK6" s="640"/>
      <c r="AL6" s="609">
        <v>2.2999999999999998</v>
      </c>
      <c r="AM6" s="641"/>
      <c r="AN6" s="641"/>
      <c r="AO6" s="642"/>
      <c r="AP6" s="583" t="s">
        <v>214</v>
      </c>
      <c r="AQ6" s="584"/>
      <c r="AR6" s="584"/>
      <c r="AS6" s="584"/>
      <c r="AT6" s="584"/>
      <c r="AU6" s="584"/>
      <c r="AV6" s="584"/>
      <c r="AW6" s="584"/>
      <c r="AX6" s="584"/>
      <c r="AY6" s="584"/>
      <c r="AZ6" s="584"/>
      <c r="BA6" s="584"/>
      <c r="BB6" s="584"/>
      <c r="BC6" s="584"/>
      <c r="BD6" s="584"/>
      <c r="BE6" s="584"/>
      <c r="BF6" s="585"/>
      <c r="BG6" s="586">
        <v>1058089</v>
      </c>
      <c r="BH6" s="587"/>
      <c r="BI6" s="587"/>
      <c r="BJ6" s="587"/>
      <c r="BK6" s="587"/>
      <c r="BL6" s="587"/>
      <c r="BM6" s="587"/>
      <c r="BN6" s="588"/>
      <c r="BO6" s="639">
        <v>100</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87174</v>
      </c>
      <c r="CS6" s="587"/>
      <c r="CT6" s="587"/>
      <c r="CU6" s="587"/>
      <c r="CV6" s="587"/>
      <c r="CW6" s="587"/>
      <c r="CX6" s="587"/>
      <c r="CY6" s="588"/>
      <c r="CZ6" s="639">
        <v>1.3</v>
      </c>
      <c r="DA6" s="639"/>
      <c r="DB6" s="639"/>
      <c r="DC6" s="639"/>
      <c r="DD6" s="592" t="s">
        <v>209</v>
      </c>
      <c r="DE6" s="587"/>
      <c r="DF6" s="587"/>
      <c r="DG6" s="587"/>
      <c r="DH6" s="587"/>
      <c r="DI6" s="587"/>
      <c r="DJ6" s="587"/>
      <c r="DK6" s="587"/>
      <c r="DL6" s="587"/>
      <c r="DM6" s="587"/>
      <c r="DN6" s="587"/>
      <c r="DO6" s="587"/>
      <c r="DP6" s="588"/>
      <c r="DQ6" s="592">
        <v>87084</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2408</v>
      </c>
      <c r="S7" s="587"/>
      <c r="T7" s="587"/>
      <c r="U7" s="587"/>
      <c r="V7" s="587"/>
      <c r="W7" s="587"/>
      <c r="X7" s="587"/>
      <c r="Y7" s="588"/>
      <c r="Z7" s="639">
        <v>0</v>
      </c>
      <c r="AA7" s="639"/>
      <c r="AB7" s="639"/>
      <c r="AC7" s="639"/>
      <c r="AD7" s="640">
        <v>2408</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480789</v>
      </c>
      <c r="BH7" s="587"/>
      <c r="BI7" s="587"/>
      <c r="BJ7" s="587"/>
      <c r="BK7" s="587"/>
      <c r="BL7" s="587"/>
      <c r="BM7" s="587"/>
      <c r="BN7" s="588"/>
      <c r="BO7" s="639">
        <v>45.4</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1298933</v>
      </c>
      <c r="CS7" s="587"/>
      <c r="CT7" s="587"/>
      <c r="CU7" s="587"/>
      <c r="CV7" s="587"/>
      <c r="CW7" s="587"/>
      <c r="CX7" s="587"/>
      <c r="CY7" s="588"/>
      <c r="CZ7" s="639">
        <v>19.8</v>
      </c>
      <c r="DA7" s="639"/>
      <c r="DB7" s="639"/>
      <c r="DC7" s="639"/>
      <c r="DD7" s="592">
        <v>171512</v>
      </c>
      <c r="DE7" s="587"/>
      <c r="DF7" s="587"/>
      <c r="DG7" s="587"/>
      <c r="DH7" s="587"/>
      <c r="DI7" s="587"/>
      <c r="DJ7" s="587"/>
      <c r="DK7" s="587"/>
      <c r="DL7" s="587"/>
      <c r="DM7" s="587"/>
      <c r="DN7" s="587"/>
      <c r="DO7" s="587"/>
      <c r="DP7" s="588"/>
      <c r="DQ7" s="592">
        <v>797086</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2493</v>
      </c>
      <c r="S8" s="587"/>
      <c r="T8" s="587"/>
      <c r="U8" s="587"/>
      <c r="V8" s="587"/>
      <c r="W8" s="587"/>
      <c r="X8" s="587"/>
      <c r="Y8" s="588"/>
      <c r="Z8" s="639">
        <v>0</v>
      </c>
      <c r="AA8" s="639"/>
      <c r="AB8" s="639"/>
      <c r="AC8" s="639"/>
      <c r="AD8" s="640">
        <v>2493</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18973</v>
      </c>
      <c r="BH8" s="587"/>
      <c r="BI8" s="587"/>
      <c r="BJ8" s="587"/>
      <c r="BK8" s="587"/>
      <c r="BL8" s="587"/>
      <c r="BM8" s="587"/>
      <c r="BN8" s="588"/>
      <c r="BO8" s="639">
        <v>1.8</v>
      </c>
      <c r="BP8" s="639"/>
      <c r="BQ8" s="639"/>
      <c r="BR8" s="639"/>
      <c r="BS8" s="592" t="s">
        <v>221</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1605634</v>
      </c>
      <c r="CS8" s="587"/>
      <c r="CT8" s="587"/>
      <c r="CU8" s="587"/>
      <c r="CV8" s="587"/>
      <c r="CW8" s="587"/>
      <c r="CX8" s="587"/>
      <c r="CY8" s="588"/>
      <c r="CZ8" s="639">
        <v>24.4</v>
      </c>
      <c r="DA8" s="639"/>
      <c r="DB8" s="639"/>
      <c r="DC8" s="639"/>
      <c r="DD8" s="592">
        <v>93117</v>
      </c>
      <c r="DE8" s="587"/>
      <c r="DF8" s="587"/>
      <c r="DG8" s="587"/>
      <c r="DH8" s="587"/>
      <c r="DI8" s="587"/>
      <c r="DJ8" s="587"/>
      <c r="DK8" s="587"/>
      <c r="DL8" s="587"/>
      <c r="DM8" s="587"/>
      <c r="DN8" s="587"/>
      <c r="DO8" s="587"/>
      <c r="DP8" s="588"/>
      <c r="DQ8" s="592">
        <v>755733</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2704</v>
      </c>
      <c r="S9" s="587"/>
      <c r="T9" s="587"/>
      <c r="U9" s="587"/>
      <c r="V9" s="587"/>
      <c r="W9" s="587"/>
      <c r="X9" s="587"/>
      <c r="Y9" s="588"/>
      <c r="Z9" s="639">
        <v>0</v>
      </c>
      <c r="AA9" s="639"/>
      <c r="AB9" s="639"/>
      <c r="AC9" s="639"/>
      <c r="AD9" s="640">
        <v>2704</v>
      </c>
      <c r="AE9" s="640"/>
      <c r="AF9" s="640"/>
      <c r="AG9" s="640"/>
      <c r="AH9" s="640"/>
      <c r="AI9" s="640"/>
      <c r="AJ9" s="640"/>
      <c r="AK9" s="640"/>
      <c r="AL9" s="609">
        <v>0.1</v>
      </c>
      <c r="AM9" s="641"/>
      <c r="AN9" s="641"/>
      <c r="AO9" s="642"/>
      <c r="AP9" s="583" t="s">
        <v>224</v>
      </c>
      <c r="AQ9" s="584"/>
      <c r="AR9" s="584"/>
      <c r="AS9" s="584"/>
      <c r="AT9" s="584"/>
      <c r="AU9" s="584"/>
      <c r="AV9" s="584"/>
      <c r="AW9" s="584"/>
      <c r="AX9" s="584"/>
      <c r="AY9" s="584"/>
      <c r="AZ9" s="584"/>
      <c r="BA9" s="584"/>
      <c r="BB9" s="584"/>
      <c r="BC9" s="584"/>
      <c r="BD9" s="584"/>
      <c r="BE9" s="584"/>
      <c r="BF9" s="585"/>
      <c r="BG9" s="586">
        <v>418817</v>
      </c>
      <c r="BH9" s="587"/>
      <c r="BI9" s="587"/>
      <c r="BJ9" s="587"/>
      <c r="BK9" s="587"/>
      <c r="BL9" s="587"/>
      <c r="BM9" s="587"/>
      <c r="BN9" s="588"/>
      <c r="BO9" s="639">
        <v>39.6</v>
      </c>
      <c r="BP9" s="639"/>
      <c r="BQ9" s="639"/>
      <c r="BR9" s="639"/>
      <c r="BS9" s="592" t="s">
        <v>221</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258450</v>
      </c>
      <c r="CS9" s="587"/>
      <c r="CT9" s="587"/>
      <c r="CU9" s="587"/>
      <c r="CV9" s="587"/>
      <c r="CW9" s="587"/>
      <c r="CX9" s="587"/>
      <c r="CY9" s="588"/>
      <c r="CZ9" s="639">
        <v>3.9</v>
      </c>
      <c r="DA9" s="639"/>
      <c r="DB9" s="639"/>
      <c r="DC9" s="639"/>
      <c r="DD9" s="592">
        <v>9027</v>
      </c>
      <c r="DE9" s="587"/>
      <c r="DF9" s="587"/>
      <c r="DG9" s="587"/>
      <c r="DH9" s="587"/>
      <c r="DI9" s="587"/>
      <c r="DJ9" s="587"/>
      <c r="DK9" s="587"/>
      <c r="DL9" s="587"/>
      <c r="DM9" s="587"/>
      <c r="DN9" s="587"/>
      <c r="DO9" s="587"/>
      <c r="DP9" s="588"/>
      <c r="DQ9" s="592">
        <v>232005</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111692</v>
      </c>
      <c r="S10" s="587"/>
      <c r="T10" s="587"/>
      <c r="U10" s="587"/>
      <c r="V10" s="587"/>
      <c r="W10" s="587"/>
      <c r="X10" s="587"/>
      <c r="Y10" s="588"/>
      <c r="Z10" s="639">
        <v>1.6</v>
      </c>
      <c r="AA10" s="639"/>
      <c r="AB10" s="639"/>
      <c r="AC10" s="639"/>
      <c r="AD10" s="640">
        <v>111692</v>
      </c>
      <c r="AE10" s="640"/>
      <c r="AF10" s="640"/>
      <c r="AG10" s="640"/>
      <c r="AH10" s="640"/>
      <c r="AI10" s="640"/>
      <c r="AJ10" s="640"/>
      <c r="AK10" s="640"/>
      <c r="AL10" s="609">
        <v>3.1</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21128</v>
      </c>
      <c r="BH10" s="587"/>
      <c r="BI10" s="587"/>
      <c r="BJ10" s="587"/>
      <c r="BK10" s="587"/>
      <c r="BL10" s="587"/>
      <c r="BM10" s="587"/>
      <c r="BN10" s="588"/>
      <c r="BO10" s="639">
        <v>2</v>
      </c>
      <c r="BP10" s="639"/>
      <c r="BQ10" s="639"/>
      <c r="BR10" s="639"/>
      <c r="BS10" s="592" t="s">
        <v>221</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15669</v>
      </c>
      <c r="CS10" s="587"/>
      <c r="CT10" s="587"/>
      <c r="CU10" s="587"/>
      <c r="CV10" s="587"/>
      <c r="CW10" s="587"/>
      <c r="CX10" s="587"/>
      <c r="CY10" s="588"/>
      <c r="CZ10" s="639">
        <v>0.2</v>
      </c>
      <c r="DA10" s="639"/>
      <c r="DB10" s="639"/>
      <c r="DC10" s="639"/>
      <c r="DD10" s="592" t="s">
        <v>221</v>
      </c>
      <c r="DE10" s="587"/>
      <c r="DF10" s="587"/>
      <c r="DG10" s="587"/>
      <c r="DH10" s="587"/>
      <c r="DI10" s="587"/>
      <c r="DJ10" s="587"/>
      <c r="DK10" s="587"/>
      <c r="DL10" s="587"/>
      <c r="DM10" s="587"/>
      <c r="DN10" s="587"/>
      <c r="DO10" s="587"/>
      <c r="DP10" s="588"/>
      <c r="DQ10" s="592">
        <v>15669</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9352</v>
      </c>
      <c r="S11" s="587"/>
      <c r="T11" s="587"/>
      <c r="U11" s="587"/>
      <c r="V11" s="587"/>
      <c r="W11" s="587"/>
      <c r="X11" s="587"/>
      <c r="Y11" s="588"/>
      <c r="Z11" s="639">
        <v>0.1</v>
      </c>
      <c r="AA11" s="639"/>
      <c r="AB11" s="639"/>
      <c r="AC11" s="639"/>
      <c r="AD11" s="640">
        <v>9352</v>
      </c>
      <c r="AE11" s="640"/>
      <c r="AF11" s="640"/>
      <c r="AG11" s="640"/>
      <c r="AH11" s="640"/>
      <c r="AI11" s="640"/>
      <c r="AJ11" s="640"/>
      <c r="AK11" s="640"/>
      <c r="AL11" s="609">
        <v>0.3</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21871</v>
      </c>
      <c r="BH11" s="587"/>
      <c r="BI11" s="587"/>
      <c r="BJ11" s="587"/>
      <c r="BK11" s="587"/>
      <c r="BL11" s="587"/>
      <c r="BM11" s="587"/>
      <c r="BN11" s="588"/>
      <c r="BO11" s="639">
        <v>2.1</v>
      </c>
      <c r="BP11" s="639"/>
      <c r="BQ11" s="639"/>
      <c r="BR11" s="639"/>
      <c r="BS11" s="592" t="s">
        <v>221</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427243</v>
      </c>
      <c r="CS11" s="587"/>
      <c r="CT11" s="587"/>
      <c r="CU11" s="587"/>
      <c r="CV11" s="587"/>
      <c r="CW11" s="587"/>
      <c r="CX11" s="587"/>
      <c r="CY11" s="588"/>
      <c r="CZ11" s="639">
        <v>6.5</v>
      </c>
      <c r="DA11" s="639"/>
      <c r="DB11" s="639"/>
      <c r="DC11" s="639"/>
      <c r="DD11" s="592">
        <v>170088</v>
      </c>
      <c r="DE11" s="587"/>
      <c r="DF11" s="587"/>
      <c r="DG11" s="587"/>
      <c r="DH11" s="587"/>
      <c r="DI11" s="587"/>
      <c r="DJ11" s="587"/>
      <c r="DK11" s="587"/>
      <c r="DL11" s="587"/>
      <c r="DM11" s="587"/>
      <c r="DN11" s="587"/>
      <c r="DO11" s="587"/>
      <c r="DP11" s="588"/>
      <c r="DQ11" s="592">
        <v>235359</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221</v>
      </c>
      <c r="S12" s="587"/>
      <c r="T12" s="587"/>
      <c r="U12" s="587"/>
      <c r="V12" s="587"/>
      <c r="W12" s="587"/>
      <c r="X12" s="587"/>
      <c r="Y12" s="588"/>
      <c r="Z12" s="639" t="s">
        <v>221</v>
      </c>
      <c r="AA12" s="639"/>
      <c r="AB12" s="639"/>
      <c r="AC12" s="639"/>
      <c r="AD12" s="640" t="s">
        <v>221</v>
      </c>
      <c r="AE12" s="640"/>
      <c r="AF12" s="640"/>
      <c r="AG12" s="640"/>
      <c r="AH12" s="640"/>
      <c r="AI12" s="640"/>
      <c r="AJ12" s="640"/>
      <c r="AK12" s="640"/>
      <c r="AL12" s="609" t="s">
        <v>221</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449639</v>
      </c>
      <c r="BH12" s="587"/>
      <c r="BI12" s="587"/>
      <c r="BJ12" s="587"/>
      <c r="BK12" s="587"/>
      <c r="BL12" s="587"/>
      <c r="BM12" s="587"/>
      <c r="BN12" s="588"/>
      <c r="BO12" s="639">
        <v>42.5</v>
      </c>
      <c r="BP12" s="639"/>
      <c r="BQ12" s="639"/>
      <c r="BR12" s="639"/>
      <c r="BS12" s="592" t="s">
        <v>221</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38040</v>
      </c>
      <c r="CS12" s="587"/>
      <c r="CT12" s="587"/>
      <c r="CU12" s="587"/>
      <c r="CV12" s="587"/>
      <c r="CW12" s="587"/>
      <c r="CX12" s="587"/>
      <c r="CY12" s="588"/>
      <c r="CZ12" s="639">
        <v>0.6</v>
      </c>
      <c r="DA12" s="639"/>
      <c r="DB12" s="639"/>
      <c r="DC12" s="639"/>
      <c r="DD12" s="592">
        <v>2604</v>
      </c>
      <c r="DE12" s="587"/>
      <c r="DF12" s="587"/>
      <c r="DG12" s="587"/>
      <c r="DH12" s="587"/>
      <c r="DI12" s="587"/>
      <c r="DJ12" s="587"/>
      <c r="DK12" s="587"/>
      <c r="DL12" s="587"/>
      <c r="DM12" s="587"/>
      <c r="DN12" s="587"/>
      <c r="DO12" s="587"/>
      <c r="DP12" s="588"/>
      <c r="DQ12" s="592">
        <v>28301</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24680</v>
      </c>
      <c r="S13" s="587"/>
      <c r="T13" s="587"/>
      <c r="U13" s="587"/>
      <c r="V13" s="587"/>
      <c r="W13" s="587"/>
      <c r="X13" s="587"/>
      <c r="Y13" s="588"/>
      <c r="Z13" s="639">
        <v>0.4</v>
      </c>
      <c r="AA13" s="639"/>
      <c r="AB13" s="639"/>
      <c r="AC13" s="639"/>
      <c r="AD13" s="640">
        <v>24680</v>
      </c>
      <c r="AE13" s="640"/>
      <c r="AF13" s="640"/>
      <c r="AG13" s="640"/>
      <c r="AH13" s="640"/>
      <c r="AI13" s="640"/>
      <c r="AJ13" s="640"/>
      <c r="AK13" s="640"/>
      <c r="AL13" s="609">
        <v>0.7</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449604</v>
      </c>
      <c r="BH13" s="587"/>
      <c r="BI13" s="587"/>
      <c r="BJ13" s="587"/>
      <c r="BK13" s="587"/>
      <c r="BL13" s="587"/>
      <c r="BM13" s="587"/>
      <c r="BN13" s="588"/>
      <c r="BO13" s="639">
        <v>42.5</v>
      </c>
      <c r="BP13" s="639"/>
      <c r="BQ13" s="639"/>
      <c r="BR13" s="639"/>
      <c r="BS13" s="592" t="s">
        <v>221</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984001</v>
      </c>
      <c r="CS13" s="587"/>
      <c r="CT13" s="587"/>
      <c r="CU13" s="587"/>
      <c r="CV13" s="587"/>
      <c r="CW13" s="587"/>
      <c r="CX13" s="587"/>
      <c r="CY13" s="588"/>
      <c r="CZ13" s="639">
        <v>15</v>
      </c>
      <c r="DA13" s="639"/>
      <c r="DB13" s="639"/>
      <c r="DC13" s="639"/>
      <c r="DD13" s="592">
        <v>419887</v>
      </c>
      <c r="DE13" s="587"/>
      <c r="DF13" s="587"/>
      <c r="DG13" s="587"/>
      <c r="DH13" s="587"/>
      <c r="DI13" s="587"/>
      <c r="DJ13" s="587"/>
      <c r="DK13" s="587"/>
      <c r="DL13" s="587"/>
      <c r="DM13" s="587"/>
      <c r="DN13" s="587"/>
      <c r="DO13" s="587"/>
      <c r="DP13" s="588"/>
      <c r="DQ13" s="592">
        <v>614698</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221</v>
      </c>
      <c r="S14" s="587"/>
      <c r="T14" s="587"/>
      <c r="U14" s="587"/>
      <c r="V14" s="587"/>
      <c r="W14" s="587"/>
      <c r="X14" s="587"/>
      <c r="Y14" s="588"/>
      <c r="Z14" s="639" t="s">
        <v>221</v>
      </c>
      <c r="AA14" s="639"/>
      <c r="AB14" s="639"/>
      <c r="AC14" s="639"/>
      <c r="AD14" s="640" t="s">
        <v>221</v>
      </c>
      <c r="AE14" s="640"/>
      <c r="AF14" s="640"/>
      <c r="AG14" s="640"/>
      <c r="AH14" s="640"/>
      <c r="AI14" s="640"/>
      <c r="AJ14" s="640"/>
      <c r="AK14" s="640"/>
      <c r="AL14" s="609" t="s">
        <v>221</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31243</v>
      </c>
      <c r="BH14" s="587"/>
      <c r="BI14" s="587"/>
      <c r="BJ14" s="587"/>
      <c r="BK14" s="587"/>
      <c r="BL14" s="587"/>
      <c r="BM14" s="587"/>
      <c r="BN14" s="588"/>
      <c r="BO14" s="639">
        <v>3</v>
      </c>
      <c r="BP14" s="639"/>
      <c r="BQ14" s="639"/>
      <c r="BR14" s="639"/>
      <c r="BS14" s="592" t="s">
        <v>221</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223717</v>
      </c>
      <c r="CS14" s="587"/>
      <c r="CT14" s="587"/>
      <c r="CU14" s="587"/>
      <c r="CV14" s="587"/>
      <c r="CW14" s="587"/>
      <c r="CX14" s="587"/>
      <c r="CY14" s="588"/>
      <c r="CZ14" s="639">
        <v>3.4</v>
      </c>
      <c r="DA14" s="639"/>
      <c r="DB14" s="639"/>
      <c r="DC14" s="639"/>
      <c r="DD14" s="592">
        <v>10172</v>
      </c>
      <c r="DE14" s="587"/>
      <c r="DF14" s="587"/>
      <c r="DG14" s="587"/>
      <c r="DH14" s="587"/>
      <c r="DI14" s="587"/>
      <c r="DJ14" s="587"/>
      <c r="DK14" s="587"/>
      <c r="DL14" s="587"/>
      <c r="DM14" s="587"/>
      <c r="DN14" s="587"/>
      <c r="DO14" s="587"/>
      <c r="DP14" s="588"/>
      <c r="DQ14" s="592">
        <v>215717</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4754</v>
      </c>
      <c r="S15" s="587"/>
      <c r="T15" s="587"/>
      <c r="U15" s="587"/>
      <c r="V15" s="587"/>
      <c r="W15" s="587"/>
      <c r="X15" s="587"/>
      <c r="Y15" s="588"/>
      <c r="Z15" s="639">
        <v>0.1</v>
      </c>
      <c r="AA15" s="639"/>
      <c r="AB15" s="639"/>
      <c r="AC15" s="639"/>
      <c r="AD15" s="640">
        <v>4754</v>
      </c>
      <c r="AE15" s="640"/>
      <c r="AF15" s="640"/>
      <c r="AG15" s="640"/>
      <c r="AH15" s="640"/>
      <c r="AI15" s="640"/>
      <c r="AJ15" s="640"/>
      <c r="AK15" s="640"/>
      <c r="AL15" s="609">
        <v>0.1</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91612</v>
      </c>
      <c r="BH15" s="587"/>
      <c r="BI15" s="587"/>
      <c r="BJ15" s="587"/>
      <c r="BK15" s="587"/>
      <c r="BL15" s="587"/>
      <c r="BM15" s="587"/>
      <c r="BN15" s="588"/>
      <c r="BO15" s="639">
        <v>8.6999999999999993</v>
      </c>
      <c r="BP15" s="639"/>
      <c r="BQ15" s="639"/>
      <c r="BR15" s="639"/>
      <c r="BS15" s="592" t="s">
        <v>221</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581518</v>
      </c>
      <c r="CS15" s="587"/>
      <c r="CT15" s="587"/>
      <c r="CU15" s="587"/>
      <c r="CV15" s="587"/>
      <c r="CW15" s="587"/>
      <c r="CX15" s="587"/>
      <c r="CY15" s="588"/>
      <c r="CZ15" s="639">
        <v>8.8000000000000007</v>
      </c>
      <c r="DA15" s="639"/>
      <c r="DB15" s="639"/>
      <c r="DC15" s="639"/>
      <c r="DD15" s="592">
        <v>78286</v>
      </c>
      <c r="DE15" s="587"/>
      <c r="DF15" s="587"/>
      <c r="DG15" s="587"/>
      <c r="DH15" s="587"/>
      <c r="DI15" s="587"/>
      <c r="DJ15" s="587"/>
      <c r="DK15" s="587"/>
      <c r="DL15" s="587"/>
      <c r="DM15" s="587"/>
      <c r="DN15" s="587"/>
      <c r="DO15" s="587"/>
      <c r="DP15" s="588"/>
      <c r="DQ15" s="592">
        <v>481269</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2446501</v>
      </c>
      <c r="S16" s="587"/>
      <c r="T16" s="587"/>
      <c r="U16" s="587"/>
      <c r="V16" s="587"/>
      <c r="W16" s="587"/>
      <c r="X16" s="587"/>
      <c r="Y16" s="588"/>
      <c r="Z16" s="639">
        <v>36.1</v>
      </c>
      <c r="AA16" s="639"/>
      <c r="AB16" s="639"/>
      <c r="AC16" s="639"/>
      <c r="AD16" s="640">
        <v>2223402</v>
      </c>
      <c r="AE16" s="640"/>
      <c r="AF16" s="640"/>
      <c r="AG16" s="640"/>
      <c r="AH16" s="640"/>
      <c r="AI16" s="640"/>
      <c r="AJ16" s="640"/>
      <c r="AK16" s="640"/>
      <c r="AL16" s="609">
        <v>62.6</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v>4806</v>
      </c>
      <c r="BH16" s="587"/>
      <c r="BI16" s="587"/>
      <c r="BJ16" s="587"/>
      <c r="BK16" s="587"/>
      <c r="BL16" s="587"/>
      <c r="BM16" s="587"/>
      <c r="BN16" s="588"/>
      <c r="BO16" s="639">
        <v>0.5</v>
      </c>
      <c r="BP16" s="639"/>
      <c r="BQ16" s="639"/>
      <c r="BR16" s="639"/>
      <c r="BS16" s="592" t="s">
        <v>221</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72599</v>
      </c>
      <c r="CS16" s="587"/>
      <c r="CT16" s="587"/>
      <c r="CU16" s="587"/>
      <c r="CV16" s="587"/>
      <c r="CW16" s="587"/>
      <c r="CX16" s="587"/>
      <c r="CY16" s="588"/>
      <c r="CZ16" s="639">
        <v>1.1000000000000001</v>
      </c>
      <c r="DA16" s="639"/>
      <c r="DB16" s="639"/>
      <c r="DC16" s="639"/>
      <c r="DD16" s="592" t="s">
        <v>221</v>
      </c>
      <c r="DE16" s="587"/>
      <c r="DF16" s="587"/>
      <c r="DG16" s="587"/>
      <c r="DH16" s="587"/>
      <c r="DI16" s="587"/>
      <c r="DJ16" s="587"/>
      <c r="DK16" s="587"/>
      <c r="DL16" s="587"/>
      <c r="DM16" s="587"/>
      <c r="DN16" s="587"/>
      <c r="DO16" s="587"/>
      <c r="DP16" s="588"/>
      <c r="DQ16" s="592">
        <v>44</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2223402</v>
      </c>
      <c r="S17" s="587"/>
      <c r="T17" s="587"/>
      <c r="U17" s="587"/>
      <c r="V17" s="587"/>
      <c r="W17" s="587"/>
      <c r="X17" s="587"/>
      <c r="Y17" s="588"/>
      <c r="Z17" s="639">
        <v>32.799999999999997</v>
      </c>
      <c r="AA17" s="639"/>
      <c r="AB17" s="639"/>
      <c r="AC17" s="639"/>
      <c r="AD17" s="640">
        <v>2223402</v>
      </c>
      <c r="AE17" s="640"/>
      <c r="AF17" s="640"/>
      <c r="AG17" s="640"/>
      <c r="AH17" s="640"/>
      <c r="AI17" s="640"/>
      <c r="AJ17" s="640"/>
      <c r="AK17" s="640"/>
      <c r="AL17" s="609">
        <v>62.6</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221</v>
      </c>
      <c r="BH17" s="587"/>
      <c r="BI17" s="587"/>
      <c r="BJ17" s="587"/>
      <c r="BK17" s="587"/>
      <c r="BL17" s="587"/>
      <c r="BM17" s="587"/>
      <c r="BN17" s="588"/>
      <c r="BO17" s="639" t="s">
        <v>221</v>
      </c>
      <c r="BP17" s="639"/>
      <c r="BQ17" s="639"/>
      <c r="BR17" s="639"/>
      <c r="BS17" s="592" t="s">
        <v>221</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980563</v>
      </c>
      <c r="CS17" s="587"/>
      <c r="CT17" s="587"/>
      <c r="CU17" s="587"/>
      <c r="CV17" s="587"/>
      <c r="CW17" s="587"/>
      <c r="CX17" s="587"/>
      <c r="CY17" s="588"/>
      <c r="CZ17" s="639">
        <v>14.9</v>
      </c>
      <c r="DA17" s="639"/>
      <c r="DB17" s="639"/>
      <c r="DC17" s="639"/>
      <c r="DD17" s="592" t="s">
        <v>221</v>
      </c>
      <c r="DE17" s="587"/>
      <c r="DF17" s="587"/>
      <c r="DG17" s="587"/>
      <c r="DH17" s="587"/>
      <c r="DI17" s="587"/>
      <c r="DJ17" s="587"/>
      <c r="DK17" s="587"/>
      <c r="DL17" s="587"/>
      <c r="DM17" s="587"/>
      <c r="DN17" s="587"/>
      <c r="DO17" s="587"/>
      <c r="DP17" s="588"/>
      <c r="DQ17" s="592">
        <v>969015</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212029</v>
      </c>
      <c r="S18" s="587"/>
      <c r="T18" s="587"/>
      <c r="U18" s="587"/>
      <c r="V18" s="587"/>
      <c r="W18" s="587"/>
      <c r="X18" s="587"/>
      <c r="Y18" s="588"/>
      <c r="Z18" s="639">
        <v>3.1</v>
      </c>
      <c r="AA18" s="639"/>
      <c r="AB18" s="639"/>
      <c r="AC18" s="639"/>
      <c r="AD18" s="640" t="s">
        <v>221</v>
      </c>
      <c r="AE18" s="640"/>
      <c r="AF18" s="640"/>
      <c r="AG18" s="640"/>
      <c r="AH18" s="640"/>
      <c r="AI18" s="640"/>
      <c r="AJ18" s="640"/>
      <c r="AK18" s="640"/>
      <c r="AL18" s="609" t="s">
        <v>221</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221</v>
      </c>
      <c r="BH18" s="587"/>
      <c r="BI18" s="587"/>
      <c r="BJ18" s="587"/>
      <c r="BK18" s="587"/>
      <c r="BL18" s="587"/>
      <c r="BM18" s="587"/>
      <c r="BN18" s="588"/>
      <c r="BO18" s="639" t="s">
        <v>221</v>
      </c>
      <c r="BP18" s="639"/>
      <c r="BQ18" s="639"/>
      <c r="BR18" s="639"/>
      <c r="BS18" s="592" t="s">
        <v>221</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221</v>
      </c>
      <c r="CS18" s="587"/>
      <c r="CT18" s="587"/>
      <c r="CU18" s="587"/>
      <c r="CV18" s="587"/>
      <c r="CW18" s="587"/>
      <c r="CX18" s="587"/>
      <c r="CY18" s="588"/>
      <c r="CZ18" s="639" t="s">
        <v>221</v>
      </c>
      <c r="DA18" s="639"/>
      <c r="DB18" s="639"/>
      <c r="DC18" s="639"/>
      <c r="DD18" s="592" t="s">
        <v>221</v>
      </c>
      <c r="DE18" s="587"/>
      <c r="DF18" s="587"/>
      <c r="DG18" s="587"/>
      <c r="DH18" s="587"/>
      <c r="DI18" s="587"/>
      <c r="DJ18" s="587"/>
      <c r="DK18" s="587"/>
      <c r="DL18" s="587"/>
      <c r="DM18" s="587"/>
      <c r="DN18" s="587"/>
      <c r="DO18" s="587"/>
      <c r="DP18" s="588"/>
      <c r="DQ18" s="592" t="s">
        <v>221</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11070</v>
      </c>
      <c r="S19" s="587"/>
      <c r="T19" s="587"/>
      <c r="U19" s="587"/>
      <c r="V19" s="587"/>
      <c r="W19" s="587"/>
      <c r="X19" s="587"/>
      <c r="Y19" s="588"/>
      <c r="Z19" s="639">
        <v>0.2</v>
      </c>
      <c r="AA19" s="639"/>
      <c r="AB19" s="639"/>
      <c r="AC19" s="639"/>
      <c r="AD19" s="640" t="s">
        <v>221</v>
      </c>
      <c r="AE19" s="640"/>
      <c r="AF19" s="640"/>
      <c r="AG19" s="640"/>
      <c r="AH19" s="640"/>
      <c r="AI19" s="640"/>
      <c r="AJ19" s="640"/>
      <c r="AK19" s="640"/>
      <c r="AL19" s="609" t="s">
        <v>221</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t="s">
        <v>221</v>
      </c>
      <c r="BH19" s="587"/>
      <c r="BI19" s="587"/>
      <c r="BJ19" s="587"/>
      <c r="BK19" s="587"/>
      <c r="BL19" s="587"/>
      <c r="BM19" s="587"/>
      <c r="BN19" s="588"/>
      <c r="BO19" s="639" t="s">
        <v>221</v>
      </c>
      <c r="BP19" s="639"/>
      <c r="BQ19" s="639"/>
      <c r="BR19" s="639"/>
      <c r="BS19" s="592" t="s">
        <v>221</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221</v>
      </c>
      <c r="CS19" s="587"/>
      <c r="CT19" s="587"/>
      <c r="CU19" s="587"/>
      <c r="CV19" s="587"/>
      <c r="CW19" s="587"/>
      <c r="CX19" s="587"/>
      <c r="CY19" s="588"/>
      <c r="CZ19" s="639" t="s">
        <v>221</v>
      </c>
      <c r="DA19" s="639"/>
      <c r="DB19" s="639"/>
      <c r="DC19" s="639"/>
      <c r="DD19" s="592" t="s">
        <v>221</v>
      </c>
      <c r="DE19" s="587"/>
      <c r="DF19" s="587"/>
      <c r="DG19" s="587"/>
      <c r="DH19" s="587"/>
      <c r="DI19" s="587"/>
      <c r="DJ19" s="587"/>
      <c r="DK19" s="587"/>
      <c r="DL19" s="587"/>
      <c r="DM19" s="587"/>
      <c r="DN19" s="587"/>
      <c r="DO19" s="587"/>
      <c r="DP19" s="588"/>
      <c r="DQ19" s="592" t="s">
        <v>221</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3745299</v>
      </c>
      <c r="S20" s="587"/>
      <c r="T20" s="587"/>
      <c r="U20" s="587"/>
      <c r="V20" s="587"/>
      <c r="W20" s="587"/>
      <c r="X20" s="587"/>
      <c r="Y20" s="588"/>
      <c r="Z20" s="639">
        <v>55.3</v>
      </c>
      <c r="AA20" s="639"/>
      <c r="AB20" s="639"/>
      <c r="AC20" s="639"/>
      <c r="AD20" s="640">
        <v>3522200</v>
      </c>
      <c r="AE20" s="640"/>
      <c r="AF20" s="640"/>
      <c r="AG20" s="640"/>
      <c r="AH20" s="640"/>
      <c r="AI20" s="640"/>
      <c r="AJ20" s="640"/>
      <c r="AK20" s="640"/>
      <c r="AL20" s="609">
        <v>99.2</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t="s">
        <v>221</v>
      </c>
      <c r="BH20" s="587"/>
      <c r="BI20" s="587"/>
      <c r="BJ20" s="587"/>
      <c r="BK20" s="587"/>
      <c r="BL20" s="587"/>
      <c r="BM20" s="587"/>
      <c r="BN20" s="588"/>
      <c r="BO20" s="639" t="s">
        <v>221</v>
      </c>
      <c r="BP20" s="639"/>
      <c r="BQ20" s="639"/>
      <c r="BR20" s="639"/>
      <c r="BS20" s="592" t="s">
        <v>221</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6573541</v>
      </c>
      <c r="CS20" s="587"/>
      <c r="CT20" s="587"/>
      <c r="CU20" s="587"/>
      <c r="CV20" s="587"/>
      <c r="CW20" s="587"/>
      <c r="CX20" s="587"/>
      <c r="CY20" s="588"/>
      <c r="CZ20" s="639">
        <v>100</v>
      </c>
      <c r="DA20" s="639"/>
      <c r="DB20" s="639"/>
      <c r="DC20" s="639"/>
      <c r="DD20" s="592">
        <v>954693</v>
      </c>
      <c r="DE20" s="587"/>
      <c r="DF20" s="587"/>
      <c r="DG20" s="587"/>
      <c r="DH20" s="587"/>
      <c r="DI20" s="587"/>
      <c r="DJ20" s="587"/>
      <c r="DK20" s="587"/>
      <c r="DL20" s="587"/>
      <c r="DM20" s="587"/>
      <c r="DN20" s="587"/>
      <c r="DO20" s="587"/>
      <c r="DP20" s="588"/>
      <c r="DQ20" s="592">
        <v>4431980</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1778</v>
      </c>
      <c r="S21" s="587"/>
      <c r="T21" s="587"/>
      <c r="U21" s="587"/>
      <c r="V21" s="587"/>
      <c r="W21" s="587"/>
      <c r="X21" s="587"/>
      <c r="Y21" s="588"/>
      <c r="Z21" s="639">
        <v>0</v>
      </c>
      <c r="AA21" s="639"/>
      <c r="AB21" s="639"/>
      <c r="AC21" s="639"/>
      <c r="AD21" s="640">
        <v>1778</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t="s">
        <v>221</v>
      </c>
      <c r="BH21" s="587"/>
      <c r="BI21" s="587"/>
      <c r="BJ21" s="587"/>
      <c r="BK21" s="587"/>
      <c r="BL21" s="587"/>
      <c r="BM21" s="587"/>
      <c r="BN21" s="588"/>
      <c r="BO21" s="639" t="s">
        <v>221</v>
      </c>
      <c r="BP21" s="639"/>
      <c r="BQ21" s="639"/>
      <c r="BR21" s="639"/>
      <c r="BS21" s="592" t="s">
        <v>221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108019</v>
      </c>
      <c r="S22" s="587"/>
      <c r="T22" s="587"/>
      <c r="U22" s="587"/>
      <c r="V22" s="587"/>
      <c r="W22" s="587"/>
      <c r="X22" s="587"/>
      <c r="Y22" s="588"/>
      <c r="Z22" s="639">
        <v>1.6</v>
      </c>
      <c r="AA22" s="639"/>
      <c r="AB22" s="639"/>
      <c r="AC22" s="639"/>
      <c r="AD22" s="640">
        <v>23429</v>
      </c>
      <c r="AE22" s="640"/>
      <c r="AF22" s="640"/>
      <c r="AG22" s="640"/>
      <c r="AH22" s="640"/>
      <c r="AI22" s="640"/>
      <c r="AJ22" s="640"/>
      <c r="AK22" s="640"/>
      <c r="AL22" s="609">
        <v>0.7</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221</v>
      </c>
      <c r="BH22" s="587"/>
      <c r="BI22" s="587"/>
      <c r="BJ22" s="587"/>
      <c r="BK22" s="587"/>
      <c r="BL22" s="587"/>
      <c r="BM22" s="587"/>
      <c r="BN22" s="588"/>
      <c r="BO22" s="639" t="s">
        <v>221</v>
      </c>
      <c r="BP22" s="639"/>
      <c r="BQ22" s="639"/>
      <c r="BR22" s="639"/>
      <c r="BS22" s="592" t="s">
        <v>221</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19088</v>
      </c>
      <c r="S23" s="587"/>
      <c r="T23" s="587"/>
      <c r="U23" s="587"/>
      <c r="V23" s="587"/>
      <c r="W23" s="587"/>
      <c r="X23" s="587"/>
      <c r="Y23" s="588"/>
      <c r="Z23" s="639">
        <v>0.3</v>
      </c>
      <c r="AA23" s="639"/>
      <c r="AB23" s="639"/>
      <c r="AC23" s="639"/>
      <c r="AD23" s="640">
        <v>2217</v>
      </c>
      <c r="AE23" s="640"/>
      <c r="AF23" s="640"/>
      <c r="AG23" s="640"/>
      <c r="AH23" s="640"/>
      <c r="AI23" s="640"/>
      <c r="AJ23" s="640"/>
      <c r="AK23" s="640"/>
      <c r="AL23" s="609">
        <v>0.1</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221</v>
      </c>
      <c r="BH23" s="587"/>
      <c r="BI23" s="587"/>
      <c r="BJ23" s="587"/>
      <c r="BK23" s="587"/>
      <c r="BL23" s="587"/>
      <c r="BM23" s="587"/>
      <c r="BN23" s="588"/>
      <c r="BO23" s="639" t="s">
        <v>221</v>
      </c>
      <c r="BP23" s="639"/>
      <c r="BQ23" s="639"/>
      <c r="BR23" s="639"/>
      <c r="BS23" s="592" t="s">
        <v>221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9003</v>
      </c>
      <c r="S24" s="587"/>
      <c r="T24" s="587"/>
      <c r="U24" s="587"/>
      <c r="V24" s="587"/>
      <c r="W24" s="587"/>
      <c r="X24" s="587"/>
      <c r="Y24" s="588"/>
      <c r="Z24" s="639">
        <v>0.1</v>
      </c>
      <c r="AA24" s="639"/>
      <c r="AB24" s="639"/>
      <c r="AC24" s="639"/>
      <c r="AD24" s="640" t="s">
        <v>221</v>
      </c>
      <c r="AE24" s="640"/>
      <c r="AF24" s="640"/>
      <c r="AG24" s="640"/>
      <c r="AH24" s="640"/>
      <c r="AI24" s="640"/>
      <c r="AJ24" s="640"/>
      <c r="AK24" s="640"/>
      <c r="AL24" s="609" t="s">
        <v>221</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221</v>
      </c>
      <c r="BH24" s="587"/>
      <c r="BI24" s="587"/>
      <c r="BJ24" s="587"/>
      <c r="BK24" s="587"/>
      <c r="BL24" s="587"/>
      <c r="BM24" s="587"/>
      <c r="BN24" s="588"/>
      <c r="BO24" s="639" t="s">
        <v>221</v>
      </c>
      <c r="BP24" s="639"/>
      <c r="BQ24" s="639"/>
      <c r="BR24" s="639"/>
      <c r="BS24" s="592" t="s">
        <v>221</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2611296</v>
      </c>
      <c r="CS24" s="637"/>
      <c r="CT24" s="637"/>
      <c r="CU24" s="637"/>
      <c r="CV24" s="637"/>
      <c r="CW24" s="637"/>
      <c r="CX24" s="637"/>
      <c r="CY24" s="684"/>
      <c r="CZ24" s="688">
        <v>39.700000000000003</v>
      </c>
      <c r="DA24" s="689"/>
      <c r="DB24" s="689"/>
      <c r="DC24" s="690"/>
      <c r="DD24" s="683">
        <v>1903756</v>
      </c>
      <c r="DE24" s="637"/>
      <c r="DF24" s="637"/>
      <c r="DG24" s="637"/>
      <c r="DH24" s="637"/>
      <c r="DI24" s="637"/>
      <c r="DJ24" s="637"/>
      <c r="DK24" s="684"/>
      <c r="DL24" s="683">
        <v>1849518</v>
      </c>
      <c r="DM24" s="637"/>
      <c r="DN24" s="637"/>
      <c r="DO24" s="637"/>
      <c r="DP24" s="637"/>
      <c r="DQ24" s="637"/>
      <c r="DR24" s="637"/>
      <c r="DS24" s="637"/>
      <c r="DT24" s="637"/>
      <c r="DU24" s="637"/>
      <c r="DV24" s="684"/>
      <c r="DW24" s="685">
        <v>49</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1127976</v>
      </c>
      <c r="S25" s="587"/>
      <c r="T25" s="587"/>
      <c r="U25" s="587"/>
      <c r="V25" s="587"/>
      <c r="W25" s="587"/>
      <c r="X25" s="587"/>
      <c r="Y25" s="588"/>
      <c r="Z25" s="639">
        <v>16.7</v>
      </c>
      <c r="AA25" s="639"/>
      <c r="AB25" s="639"/>
      <c r="AC25" s="639"/>
      <c r="AD25" s="640" t="s">
        <v>221</v>
      </c>
      <c r="AE25" s="640"/>
      <c r="AF25" s="640"/>
      <c r="AG25" s="640"/>
      <c r="AH25" s="640"/>
      <c r="AI25" s="640"/>
      <c r="AJ25" s="640"/>
      <c r="AK25" s="640"/>
      <c r="AL25" s="609" t="s">
        <v>221</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221</v>
      </c>
      <c r="BH25" s="587"/>
      <c r="BI25" s="587"/>
      <c r="BJ25" s="587"/>
      <c r="BK25" s="587"/>
      <c r="BL25" s="587"/>
      <c r="BM25" s="587"/>
      <c r="BN25" s="588"/>
      <c r="BO25" s="639" t="s">
        <v>221</v>
      </c>
      <c r="BP25" s="639"/>
      <c r="BQ25" s="639"/>
      <c r="BR25" s="639"/>
      <c r="BS25" s="592" t="s">
        <v>221</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744005</v>
      </c>
      <c r="CS25" s="605"/>
      <c r="CT25" s="605"/>
      <c r="CU25" s="605"/>
      <c r="CV25" s="605"/>
      <c r="CW25" s="605"/>
      <c r="CX25" s="605"/>
      <c r="CY25" s="606"/>
      <c r="CZ25" s="589">
        <v>11.3</v>
      </c>
      <c r="DA25" s="607"/>
      <c r="DB25" s="607"/>
      <c r="DC25" s="608"/>
      <c r="DD25" s="592">
        <v>716257</v>
      </c>
      <c r="DE25" s="605"/>
      <c r="DF25" s="605"/>
      <c r="DG25" s="605"/>
      <c r="DH25" s="605"/>
      <c r="DI25" s="605"/>
      <c r="DJ25" s="605"/>
      <c r="DK25" s="606"/>
      <c r="DL25" s="592">
        <v>712154</v>
      </c>
      <c r="DM25" s="605"/>
      <c r="DN25" s="605"/>
      <c r="DO25" s="605"/>
      <c r="DP25" s="605"/>
      <c r="DQ25" s="605"/>
      <c r="DR25" s="605"/>
      <c r="DS25" s="605"/>
      <c r="DT25" s="605"/>
      <c r="DU25" s="605"/>
      <c r="DV25" s="606"/>
      <c r="DW25" s="609">
        <v>18.899999999999999</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221</v>
      </c>
      <c r="S26" s="587"/>
      <c r="T26" s="587"/>
      <c r="U26" s="587"/>
      <c r="V26" s="587"/>
      <c r="W26" s="587"/>
      <c r="X26" s="587"/>
      <c r="Y26" s="588"/>
      <c r="Z26" s="639" t="s">
        <v>221</v>
      </c>
      <c r="AA26" s="639"/>
      <c r="AB26" s="639"/>
      <c r="AC26" s="639"/>
      <c r="AD26" s="640" t="s">
        <v>221</v>
      </c>
      <c r="AE26" s="640"/>
      <c r="AF26" s="640"/>
      <c r="AG26" s="640"/>
      <c r="AH26" s="640"/>
      <c r="AI26" s="640"/>
      <c r="AJ26" s="640"/>
      <c r="AK26" s="640"/>
      <c r="AL26" s="609" t="s">
        <v>221</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221</v>
      </c>
      <c r="BH26" s="587"/>
      <c r="BI26" s="587"/>
      <c r="BJ26" s="587"/>
      <c r="BK26" s="587"/>
      <c r="BL26" s="587"/>
      <c r="BM26" s="587"/>
      <c r="BN26" s="588"/>
      <c r="BO26" s="639" t="s">
        <v>221</v>
      </c>
      <c r="BP26" s="639"/>
      <c r="BQ26" s="639"/>
      <c r="BR26" s="639"/>
      <c r="BS26" s="592" t="s">
        <v>221</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427687</v>
      </c>
      <c r="CS26" s="587"/>
      <c r="CT26" s="587"/>
      <c r="CU26" s="587"/>
      <c r="CV26" s="587"/>
      <c r="CW26" s="587"/>
      <c r="CX26" s="587"/>
      <c r="CY26" s="588"/>
      <c r="CZ26" s="589">
        <v>6.5</v>
      </c>
      <c r="DA26" s="607"/>
      <c r="DB26" s="607"/>
      <c r="DC26" s="608"/>
      <c r="DD26" s="592">
        <v>427687</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552318</v>
      </c>
      <c r="S27" s="587"/>
      <c r="T27" s="587"/>
      <c r="U27" s="587"/>
      <c r="V27" s="587"/>
      <c r="W27" s="587"/>
      <c r="X27" s="587"/>
      <c r="Y27" s="588"/>
      <c r="Z27" s="639">
        <v>8.1999999999999993</v>
      </c>
      <c r="AA27" s="639"/>
      <c r="AB27" s="639"/>
      <c r="AC27" s="639"/>
      <c r="AD27" s="640" t="s">
        <v>221</v>
      </c>
      <c r="AE27" s="640"/>
      <c r="AF27" s="640"/>
      <c r="AG27" s="640"/>
      <c r="AH27" s="640"/>
      <c r="AI27" s="640"/>
      <c r="AJ27" s="640"/>
      <c r="AK27" s="640"/>
      <c r="AL27" s="609" t="s">
        <v>221</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1058089</v>
      </c>
      <c r="BH27" s="587"/>
      <c r="BI27" s="587"/>
      <c r="BJ27" s="587"/>
      <c r="BK27" s="587"/>
      <c r="BL27" s="587"/>
      <c r="BM27" s="587"/>
      <c r="BN27" s="588"/>
      <c r="BO27" s="639">
        <v>100</v>
      </c>
      <c r="BP27" s="639"/>
      <c r="BQ27" s="639"/>
      <c r="BR27" s="639"/>
      <c r="BS27" s="592" t="s">
        <v>221</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886728</v>
      </c>
      <c r="CS27" s="605"/>
      <c r="CT27" s="605"/>
      <c r="CU27" s="605"/>
      <c r="CV27" s="605"/>
      <c r="CW27" s="605"/>
      <c r="CX27" s="605"/>
      <c r="CY27" s="606"/>
      <c r="CZ27" s="589">
        <v>13.5</v>
      </c>
      <c r="DA27" s="607"/>
      <c r="DB27" s="607"/>
      <c r="DC27" s="608"/>
      <c r="DD27" s="592">
        <v>218484</v>
      </c>
      <c r="DE27" s="605"/>
      <c r="DF27" s="605"/>
      <c r="DG27" s="605"/>
      <c r="DH27" s="605"/>
      <c r="DI27" s="605"/>
      <c r="DJ27" s="605"/>
      <c r="DK27" s="606"/>
      <c r="DL27" s="592">
        <v>215421</v>
      </c>
      <c r="DM27" s="605"/>
      <c r="DN27" s="605"/>
      <c r="DO27" s="605"/>
      <c r="DP27" s="605"/>
      <c r="DQ27" s="605"/>
      <c r="DR27" s="605"/>
      <c r="DS27" s="605"/>
      <c r="DT27" s="605"/>
      <c r="DU27" s="605"/>
      <c r="DV27" s="606"/>
      <c r="DW27" s="609">
        <v>5.7</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5915</v>
      </c>
      <c r="S28" s="587"/>
      <c r="T28" s="587"/>
      <c r="U28" s="587"/>
      <c r="V28" s="587"/>
      <c r="W28" s="587"/>
      <c r="X28" s="587"/>
      <c r="Y28" s="588"/>
      <c r="Z28" s="639">
        <v>0.1</v>
      </c>
      <c r="AA28" s="639"/>
      <c r="AB28" s="639"/>
      <c r="AC28" s="639"/>
      <c r="AD28" s="640" t="s">
        <v>221</v>
      </c>
      <c r="AE28" s="640"/>
      <c r="AF28" s="640"/>
      <c r="AG28" s="640"/>
      <c r="AH28" s="640"/>
      <c r="AI28" s="640"/>
      <c r="AJ28" s="640"/>
      <c r="AK28" s="640"/>
      <c r="AL28" s="609" t="s">
        <v>221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980563</v>
      </c>
      <c r="CS28" s="587"/>
      <c r="CT28" s="587"/>
      <c r="CU28" s="587"/>
      <c r="CV28" s="587"/>
      <c r="CW28" s="587"/>
      <c r="CX28" s="587"/>
      <c r="CY28" s="588"/>
      <c r="CZ28" s="589">
        <v>14.9</v>
      </c>
      <c r="DA28" s="607"/>
      <c r="DB28" s="607"/>
      <c r="DC28" s="608"/>
      <c r="DD28" s="592">
        <v>969015</v>
      </c>
      <c r="DE28" s="587"/>
      <c r="DF28" s="587"/>
      <c r="DG28" s="587"/>
      <c r="DH28" s="587"/>
      <c r="DI28" s="587"/>
      <c r="DJ28" s="587"/>
      <c r="DK28" s="588"/>
      <c r="DL28" s="592">
        <v>921943</v>
      </c>
      <c r="DM28" s="587"/>
      <c r="DN28" s="587"/>
      <c r="DO28" s="587"/>
      <c r="DP28" s="587"/>
      <c r="DQ28" s="587"/>
      <c r="DR28" s="587"/>
      <c r="DS28" s="587"/>
      <c r="DT28" s="587"/>
      <c r="DU28" s="587"/>
      <c r="DV28" s="588"/>
      <c r="DW28" s="609">
        <v>24.4</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3689</v>
      </c>
      <c r="S29" s="587"/>
      <c r="T29" s="587"/>
      <c r="U29" s="587"/>
      <c r="V29" s="587"/>
      <c r="W29" s="587"/>
      <c r="X29" s="587"/>
      <c r="Y29" s="588"/>
      <c r="Z29" s="639">
        <v>0.1</v>
      </c>
      <c r="AA29" s="639"/>
      <c r="AB29" s="639"/>
      <c r="AC29" s="639"/>
      <c r="AD29" s="640" t="s">
        <v>221</v>
      </c>
      <c r="AE29" s="640"/>
      <c r="AF29" s="640"/>
      <c r="AG29" s="640"/>
      <c r="AH29" s="640"/>
      <c r="AI29" s="640"/>
      <c r="AJ29" s="640"/>
      <c r="AK29" s="640"/>
      <c r="AL29" s="609" t="s">
        <v>221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980563</v>
      </c>
      <c r="CS29" s="605"/>
      <c r="CT29" s="605"/>
      <c r="CU29" s="605"/>
      <c r="CV29" s="605"/>
      <c r="CW29" s="605"/>
      <c r="CX29" s="605"/>
      <c r="CY29" s="606"/>
      <c r="CZ29" s="589">
        <v>14.9</v>
      </c>
      <c r="DA29" s="607"/>
      <c r="DB29" s="607"/>
      <c r="DC29" s="608"/>
      <c r="DD29" s="592">
        <v>969015</v>
      </c>
      <c r="DE29" s="605"/>
      <c r="DF29" s="605"/>
      <c r="DG29" s="605"/>
      <c r="DH29" s="605"/>
      <c r="DI29" s="605"/>
      <c r="DJ29" s="605"/>
      <c r="DK29" s="606"/>
      <c r="DL29" s="592">
        <v>921943</v>
      </c>
      <c r="DM29" s="605"/>
      <c r="DN29" s="605"/>
      <c r="DO29" s="605"/>
      <c r="DP29" s="605"/>
      <c r="DQ29" s="605"/>
      <c r="DR29" s="605"/>
      <c r="DS29" s="605"/>
      <c r="DT29" s="605"/>
      <c r="DU29" s="605"/>
      <c r="DV29" s="606"/>
      <c r="DW29" s="609">
        <v>24.4</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539322</v>
      </c>
      <c r="S30" s="587"/>
      <c r="T30" s="587"/>
      <c r="U30" s="587"/>
      <c r="V30" s="587"/>
      <c r="W30" s="587"/>
      <c r="X30" s="587"/>
      <c r="Y30" s="588"/>
      <c r="Z30" s="639">
        <v>8</v>
      </c>
      <c r="AA30" s="639"/>
      <c r="AB30" s="639"/>
      <c r="AC30" s="639"/>
      <c r="AD30" s="640" t="s">
        <v>221</v>
      </c>
      <c r="AE30" s="640"/>
      <c r="AF30" s="640"/>
      <c r="AG30" s="640"/>
      <c r="AH30" s="640"/>
      <c r="AI30" s="640"/>
      <c r="AJ30" s="640"/>
      <c r="AK30" s="640"/>
      <c r="AL30" s="609" t="s">
        <v>221</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97.3</v>
      </c>
      <c r="BH30" s="653"/>
      <c r="BI30" s="653"/>
      <c r="BJ30" s="653"/>
      <c r="BK30" s="653"/>
      <c r="BL30" s="653"/>
      <c r="BM30" s="654">
        <v>86.9</v>
      </c>
      <c r="BN30" s="653"/>
      <c r="BO30" s="653"/>
      <c r="BP30" s="653"/>
      <c r="BQ30" s="655"/>
      <c r="BR30" s="652">
        <v>97.2</v>
      </c>
      <c r="BS30" s="653"/>
      <c r="BT30" s="653"/>
      <c r="BU30" s="653"/>
      <c r="BV30" s="653"/>
      <c r="BW30" s="653"/>
      <c r="BX30" s="654">
        <v>86.4</v>
      </c>
      <c r="BY30" s="653"/>
      <c r="BZ30" s="653"/>
      <c r="CA30" s="653"/>
      <c r="CB30" s="655"/>
      <c r="CD30" s="658"/>
      <c r="CE30" s="659"/>
      <c r="CF30" s="623" t="s">
        <v>292</v>
      </c>
      <c r="CG30" s="620"/>
      <c r="CH30" s="620"/>
      <c r="CI30" s="620"/>
      <c r="CJ30" s="620"/>
      <c r="CK30" s="620"/>
      <c r="CL30" s="620"/>
      <c r="CM30" s="620"/>
      <c r="CN30" s="620"/>
      <c r="CO30" s="620"/>
      <c r="CP30" s="620"/>
      <c r="CQ30" s="621"/>
      <c r="CR30" s="586">
        <v>851565</v>
      </c>
      <c r="CS30" s="587"/>
      <c r="CT30" s="587"/>
      <c r="CU30" s="587"/>
      <c r="CV30" s="587"/>
      <c r="CW30" s="587"/>
      <c r="CX30" s="587"/>
      <c r="CY30" s="588"/>
      <c r="CZ30" s="589">
        <v>13</v>
      </c>
      <c r="DA30" s="607"/>
      <c r="DB30" s="607"/>
      <c r="DC30" s="608"/>
      <c r="DD30" s="592">
        <v>842133</v>
      </c>
      <c r="DE30" s="587"/>
      <c r="DF30" s="587"/>
      <c r="DG30" s="587"/>
      <c r="DH30" s="587"/>
      <c r="DI30" s="587"/>
      <c r="DJ30" s="587"/>
      <c r="DK30" s="588"/>
      <c r="DL30" s="592">
        <v>795061</v>
      </c>
      <c r="DM30" s="587"/>
      <c r="DN30" s="587"/>
      <c r="DO30" s="587"/>
      <c r="DP30" s="587"/>
      <c r="DQ30" s="587"/>
      <c r="DR30" s="587"/>
      <c r="DS30" s="587"/>
      <c r="DT30" s="587"/>
      <c r="DU30" s="587"/>
      <c r="DV30" s="588"/>
      <c r="DW30" s="609">
        <v>21</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121125</v>
      </c>
      <c r="S31" s="587"/>
      <c r="T31" s="587"/>
      <c r="U31" s="587"/>
      <c r="V31" s="587"/>
      <c r="W31" s="587"/>
      <c r="X31" s="587"/>
      <c r="Y31" s="588"/>
      <c r="Z31" s="639">
        <v>1.8</v>
      </c>
      <c r="AA31" s="639"/>
      <c r="AB31" s="639"/>
      <c r="AC31" s="639"/>
      <c r="AD31" s="640" t="s">
        <v>221</v>
      </c>
      <c r="AE31" s="640"/>
      <c r="AF31" s="640"/>
      <c r="AG31" s="640"/>
      <c r="AH31" s="640"/>
      <c r="AI31" s="640"/>
      <c r="AJ31" s="640"/>
      <c r="AK31" s="640"/>
      <c r="AL31" s="609" t="s">
        <v>221</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96.9</v>
      </c>
      <c r="BH31" s="605"/>
      <c r="BI31" s="605"/>
      <c r="BJ31" s="605"/>
      <c r="BK31" s="605"/>
      <c r="BL31" s="605"/>
      <c r="BM31" s="641">
        <v>87.4</v>
      </c>
      <c r="BN31" s="651"/>
      <c r="BO31" s="651"/>
      <c r="BP31" s="651"/>
      <c r="BQ31" s="615"/>
      <c r="BR31" s="650">
        <v>96.8</v>
      </c>
      <c r="BS31" s="605"/>
      <c r="BT31" s="605"/>
      <c r="BU31" s="605"/>
      <c r="BV31" s="605"/>
      <c r="BW31" s="605"/>
      <c r="BX31" s="641">
        <v>87.3</v>
      </c>
      <c r="BY31" s="651"/>
      <c r="BZ31" s="651"/>
      <c r="CA31" s="651"/>
      <c r="CB31" s="615"/>
      <c r="CD31" s="658"/>
      <c r="CE31" s="659"/>
      <c r="CF31" s="623" t="s">
        <v>296</v>
      </c>
      <c r="CG31" s="620"/>
      <c r="CH31" s="620"/>
      <c r="CI31" s="620"/>
      <c r="CJ31" s="620"/>
      <c r="CK31" s="620"/>
      <c r="CL31" s="620"/>
      <c r="CM31" s="620"/>
      <c r="CN31" s="620"/>
      <c r="CO31" s="620"/>
      <c r="CP31" s="620"/>
      <c r="CQ31" s="621"/>
      <c r="CR31" s="586">
        <v>128998</v>
      </c>
      <c r="CS31" s="605"/>
      <c r="CT31" s="605"/>
      <c r="CU31" s="605"/>
      <c r="CV31" s="605"/>
      <c r="CW31" s="605"/>
      <c r="CX31" s="605"/>
      <c r="CY31" s="606"/>
      <c r="CZ31" s="589">
        <v>2</v>
      </c>
      <c r="DA31" s="607"/>
      <c r="DB31" s="607"/>
      <c r="DC31" s="608"/>
      <c r="DD31" s="592">
        <v>126882</v>
      </c>
      <c r="DE31" s="605"/>
      <c r="DF31" s="605"/>
      <c r="DG31" s="605"/>
      <c r="DH31" s="605"/>
      <c r="DI31" s="605"/>
      <c r="DJ31" s="605"/>
      <c r="DK31" s="606"/>
      <c r="DL31" s="592">
        <v>126882</v>
      </c>
      <c r="DM31" s="605"/>
      <c r="DN31" s="605"/>
      <c r="DO31" s="605"/>
      <c r="DP31" s="605"/>
      <c r="DQ31" s="605"/>
      <c r="DR31" s="605"/>
      <c r="DS31" s="605"/>
      <c r="DT31" s="605"/>
      <c r="DU31" s="605"/>
      <c r="DV31" s="606"/>
      <c r="DW31" s="609">
        <v>3.4</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123785</v>
      </c>
      <c r="S32" s="587"/>
      <c r="T32" s="587"/>
      <c r="U32" s="587"/>
      <c r="V32" s="587"/>
      <c r="W32" s="587"/>
      <c r="X32" s="587"/>
      <c r="Y32" s="588"/>
      <c r="Z32" s="639">
        <v>1.8</v>
      </c>
      <c r="AA32" s="639"/>
      <c r="AB32" s="639"/>
      <c r="AC32" s="639"/>
      <c r="AD32" s="640">
        <v>270</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97.4</v>
      </c>
      <c r="BH32" s="571"/>
      <c r="BI32" s="571"/>
      <c r="BJ32" s="571"/>
      <c r="BK32" s="571"/>
      <c r="BL32" s="571"/>
      <c r="BM32" s="634">
        <v>84</v>
      </c>
      <c r="BN32" s="571"/>
      <c r="BO32" s="571"/>
      <c r="BP32" s="571"/>
      <c r="BQ32" s="628"/>
      <c r="BR32" s="649">
        <v>97</v>
      </c>
      <c r="BS32" s="571"/>
      <c r="BT32" s="571"/>
      <c r="BU32" s="571"/>
      <c r="BV32" s="571"/>
      <c r="BW32" s="571"/>
      <c r="BX32" s="634">
        <v>83.1</v>
      </c>
      <c r="BY32" s="571"/>
      <c r="BZ32" s="571"/>
      <c r="CA32" s="571"/>
      <c r="CB32" s="628"/>
      <c r="CD32" s="660"/>
      <c r="CE32" s="661"/>
      <c r="CF32" s="623" t="s">
        <v>299</v>
      </c>
      <c r="CG32" s="620"/>
      <c r="CH32" s="620"/>
      <c r="CI32" s="620"/>
      <c r="CJ32" s="620"/>
      <c r="CK32" s="620"/>
      <c r="CL32" s="620"/>
      <c r="CM32" s="620"/>
      <c r="CN32" s="620"/>
      <c r="CO32" s="620"/>
      <c r="CP32" s="620"/>
      <c r="CQ32" s="621"/>
      <c r="CR32" s="586" t="s">
        <v>221</v>
      </c>
      <c r="CS32" s="587"/>
      <c r="CT32" s="587"/>
      <c r="CU32" s="587"/>
      <c r="CV32" s="587"/>
      <c r="CW32" s="587"/>
      <c r="CX32" s="587"/>
      <c r="CY32" s="588"/>
      <c r="CZ32" s="589" t="s">
        <v>221</v>
      </c>
      <c r="DA32" s="607"/>
      <c r="DB32" s="607"/>
      <c r="DC32" s="608"/>
      <c r="DD32" s="592" t="s">
        <v>221</v>
      </c>
      <c r="DE32" s="587"/>
      <c r="DF32" s="587"/>
      <c r="DG32" s="587"/>
      <c r="DH32" s="587"/>
      <c r="DI32" s="587"/>
      <c r="DJ32" s="587"/>
      <c r="DK32" s="588"/>
      <c r="DL32" s="592" t="s">
        <v>221</v>
      </c>
      <c r="DM32" s="587"/>
      <c r="DN32" s="587"/>
      <c r="DO32" s="587"/>
      <c r="DP32" s="587"/>
      <c r="DQ32" s="587"/>
      <c r="DR32" s="587"/>
      <c r="DS32" s="587"/>
      <c r="DT32" s="587"/>
      <c r="DU32" s="587"/>
      <c r="DV32" s="588"/>
      <c r="DW32" s="609" t="s">
        <v>221</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413000</v>
      </c>
      <c r="S33" s="587"/>
      <c r="T33" s="587"/>
      <c r="U33" s="587"/>
      <c r="V33" s="587"/>
      <c r="W33" s="587"/>
      <c r="X33" s="587"/>
      <c r="Y33" s="588"/>
      <c r="Z33" s="639">
        <v>6.1</v>
      </c>
      <c r="AA33" s="639"/>
      <c r="AB33" s="639"/>
      <c r="AC33" s="639"/>
      <c r="AD33" s="640" t="s">
        <v>221</v>
      </c>
      <c r="AE33" s="640"/>
      <c r="AF33" s="640"/>
      <c r="AG33" s="640"/>
      <c r="AH33" s="640"/>
      <c r="AI33" s="640"/>
      <c r="AJ33" s="640"/>
      <c r="AK33" s="640"/>
      <c r="AL33" s="609" t="s">
        <v>221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2934953</v>
      </c>
      <c r="CS33" s="605"/>
      <c r="CT33" s="605"/>
      <c r="CU33" s="605"/>
      <c r="CV33" s="605"/>
      <c r="CW33" s="605"/>
      <c r="CX33" s="605"/>
      <c r="CY33" s="606"/>
      <c r="CZ33" s="589">
        <v>44.6</v>
      </c>
      <c r="DA33" s="607"/>
      <c r="DB33" s="607"/>
      <c r="DC33" s="608"/>
      <c r="DD33" s="592">
        <v>2258591</v>
      </c>
      <c r="DE33" s="605"/>
      <c r="DF33" s="605"/>
      <c r="DG33" s="605"/>
      <c r="DH33" s="605"/>
      <c r="DI33" s="605"/>
      <c r="DJ33" s="605"/>
      <c r="DK33" s="606"/>
      <c r="DL33" s="592">
        <v>1745784</v>
      </c>
      <c r="DM33" s="605"/>
      <c r="DN33" s="605"/>
      <c r="DO33" s="605"/>
      <c r="DP33" s="605"/>
      <c r="DQ33" s="605"/>
      <c r="DR33" s="605"/>
      <c r="DS33" s="605"/>
      <c r="DT33" s="605"/>
      <c r="DU33" s="605"/>
      <c r="DV33" s="606"/>
      <c r="DW33" s="609">
        <v>46.2</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221</v>
      </c>
      <c r="S34" s="587"/>
      <c r="T34" s="587"/>
      <c r="U34" s="587"/>
      <c r="V34" s="587"/>
      <c r="W34" s="587"/>
      <c r="X34" s="587"/>
      <c r="Y34" s="588"/>
      <c r="Z34" s="639" t="s">
        <v>221</v>
      </c>
      <c r="AA34" s="639"/>
      <c r="AB34" s="639"/>
      <c r="AC34" s="639"/>
      <c r="AD34" s="640" t="s">
        <v>221</v>
      </c>
      <c r="AE34" s="640"/>
      <c r="AF34" s="640"/>
      <c r="AG34" s="640"/>
      <c r="AH34" s="640"/>
      <c r="AI34" s="640"/>
      <c r="AJ34" s="640"/>
      <c r="AK34" s="640"/>
      <c r="AL34" s="609" t="s">
        <v>221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836668</v>
      </c>
      <c r="CS34" s="587"/>
      <c r="CT34" s="587"/>
      <c r="CU34" s="587"/>
      <c r="CV34" s="587"/>
      <c r="CW34" s="587"/>
      <c r="CX34" s="587"/>
      <c r="CY34" s="588"/>
      <c r="CZ34" s="589">
        <v>12.7</v>
      </c>
      <c r="DA34" s="607"/>
      <c r="DB34" s="607"/>
      <c r="DC34" s="608"/>
      <c r="DD34" s="592">
        <v>640555</v>
      </c>
      <c r="DE34" s="587"/>
      <c r="DF34" s="587"/>
      <c r="DG34" s="587"/>
      <c r="DH34" s="587"/>
      <c r="DI34" s="587"/>
      <c r="DJ34" s="587"/>
      <c r="DK34" s="588"/>
      <c r="DL34" s="592">
        <v>505743</v>
      </c>
      <c r="DM34" s="587"/>
      <c r="DN34" s="587"/>
      <c r="DO34" s="587"/>
      <c r="DP34" s="587"/>
      <c r="DQ34" s="587"/>
      <c r="DR34" s="587"/>
      <c r="DS34" s="587"/>
      <c r="DT34" s="587"/>
      <c r="DU34" s="587"/>
      <c r="DV34" s="588"/>
      <c r="DW34" s="609">
        <v>13.4</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228100</v>
      </c>
      <c r="S35" s="587"/>
      <c r="T35" s="587"/>
      <c r="U35" s="587"/>
      <c r="V35" s="587"/>
      <c r="W35" s="587"/>
      <c r="X35" s="587"/>
      <c r="Y35" s="588"/>
      <c r="Z35" s="639">
        <v>3.4</v>
      </c>
      <c r="AA35" s="639"/>
      <c r="AB35" s="639"/>
      <c r="AC35" s="639"/>
      <c r="AD35" s="640" t="s">
        <v>221</v>
      </c>
      <c r="AE35" s="640"/>
      <c r="AF35" s="640"/>
      <c r="AG35" s="640"/>
      <c r="AH35" s="640"/>
      <c r="AI35" s="640"/>
      <c r="AJ35" s="640"/>
      <c r="AK35" s="640"/>
      <c r="AL35" s="609" t="s">
        <v>221</v>
      </c>
      <c r="AM35" s="641"/>
      <c r="AN35" s="641"/>
      <c r="AO35" s="642"/>
      <c r="AP35" s="186"/>
      <c r="AQ35" s="643" t="s">
        <v>307</v>
      </c>
      <c r="AR35" s="644"/>
      <c r="AS35" s="644"/>
      <c r="AT35" s="644"/>
      <c r="AU35" s="644"/>
      <c r="AV35" s="644"/>
      <c r="AW35" s="644"/>
      <c r="AX35" s="644"/>
      <c r="AY35" s="645"/>
      <c r="AZ35" s="636">
        <v>608771</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97095</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284890</v>
      </c>
      <c r="CS35" s="605"/>
      <c r="CT35" s="605"/>
      <c r="CU35" s="605"/>
      <c r="CV35" s="605"/>
      <c r="CW35" s="605"/>
      <c r="CX35" s="605"/>
      <c r="CY35" s="606"/>
      <c r="CZ35" s="589">
        <v>4.3</v>
      </c>
      <c r="DA35" s="607"/>
      <c r="DB35" s="607"/>
      <c r="DC35" s="608"/>
      <c r="DD35" s="592">
        <v>284890</v>
      </c>
      <c r="DE35" s="605"/>
      <c r="DF35" s="605"/>
      <c r="DG35" s="605"/>
      <c r="DH35" s="605"/>
      <c r="DI35" s="605"/>
      <c r="DJ35" s="605"/>
      <c r="DK35" s="606"/>
      <c r="DL35" s="592">
        <v>284890</v>
      </c>
      <c r="DM35" s="605"/>
      <c r="DN35" s="605"/>
      <c r="DO35" s="605"/>
      <c r="DP35" s="605"/>
      <c r="DQ35" s="605"/>
      <c r="DR35" s="605"/>
      <c r="DS35" s="605"/>
      <c r="DT35" s="605"/>
      <c r="DU35" s="605"/>
      <c r="DV35" s="606"/>
      <c r="DW35" s="609">
        <v>7.5</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6770317</v>
      </c>
      <c r="S36" s="627"/>
      <c r="T36" s="627"/>
      <c r="U36" s="627"/>
      <c r="V36" s="627"/>
      <c r="W36" s="627"/>
      <c r="X36" s="627"/>
      <c r="Y36" s="630"/>
      <c r="Z36" s="631">
        <v>100</v>
      </c>
      <c r="AA36" s="631"/>
      <c r="AB36" s="631"/>
      <c r="AC36" s="631"/>
      <c r="AD36" s="632">
        <v>3549894</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120269</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45501</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594926</v>
      </c>
      <c r="CS36" s="587"/>
      <c r="CT36" s="587"/>
      <c r="CU36" s="587"/>
      <c r="CV36" s="587"/>
      <c r="CW36" s="587"/>
      <c r="CX36" s="587"/>
      <c r="CY36" s="588"/>
      <c r="CZ36" s="589">
        <v>9.1</v>
      </c>
      <c r="DA36" s="607"/>
      <c r="DB36" s="607"/>
      <c r="DC36" s="608"/>
      <c r="DD36" s="592">
        <v>543059</v>
      </c>
      <c r="DE36" s="587"/>
      <c r="DF36" s="587"/>
      <c r="DG36" s="587"/>
      <c r="DH36" s="587"/>
      <c r="DI36" s="587"/>
      <c r="DJ36" s="587"/>
      <c r="DK36" s="588"/>
      <c r="DL36" s="592">
        <v>467070</v>
      </c>
      <c r="DM36" s="587"/>
      <c r="DN36" s="587"/>
      <c r="DO36" s="587"/>
      <c r="DP36" s="587"/>
      <c r="DQ36" s="587"/>
      <c r="DR36" s="587"/>
      <c r="DS36" s="587"/>
      <c r="DT36" s="587"/>
      <c r="DU36" s="587"/>
      <c r="DV36" s="588"/>
      <c r="DW36" s="609">
        <v>12.4</v>
      </c>
      <c r="DX36" s="610"/>
      <c r="DY36" s="610"/>
      <c r="DZ36" s="610"/>
      <c r="EA36" s="610"/>
      <c r="EB36" s="610"/>
      <c r="EC36" s="611"/>
    </row>
    <row r="37" spans="2:133" ht="11.25" customHeight="1">
      <c r="AQ37" s="612" t="s">
        <v>314</v>
      </c>
      <c r="AR37" s="613"/>
      <c r="AS37" s="613"/>
      <c r="AT37" s="613"/>
      <c r="AU37" s="613"/>
      <c r="AV37" s="613"/>
      <c r="AW37" s="613"/>
      <c r="AX37" s="613"/>
      <c r="AY37" s="614"/>
      <c r="AZ37" s="586">
        <v>12590</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2597</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336243</v>
      </c>
      <c r="CS37" s="605"/>
      <c r="CT37" s="605"/>
      <c r="CU37" s="605"/>
      <c r="CV37" s="605"/>
      <c r="CW37" s="605"/>
      <c r="CX37" s="605"/>
      <c r="CY37" s="606"/>
      <c r="CZ37" s="589">
        <v>5.0999999999999996</v>
      </c>
      <c r="DA37" s="607"/>
      <c r="DB37" s="607"/>
      <c r="DC37" s="608"/>
      <c r="DD37" s="592">
        <v>336190</v>
      </c>
      <c r="DE37" s="605"/>
      <c r="DF37" s="605"/>
      <c r="DG37" s="605"/>
      <c r="DH37" s="605"/>
      <c r="DI37" s="605"/>
      <c r="DJ37" s="605"/>
      <c r="DK37" s="606"/>
      <c r="DL37" s="592">
        <v>336190</v>
      </c>
      <c r="DM37" s="605"/>
      <c r="DN37" s="605"/>
      <c r="DO37" s="605"/>
      <c r="DP37" s="605"/>
      <c r="DQ37" s="605"/>
      <c r="DR37" s="605"/>
      <c r="DS37" s="605"/>
      <c r="DT37" s="605"/>
      <c r="DU37" s="605"/>
      <c r="DV37" s="606"/>
      <c r="DW37" s="609">
        <v>8.9</v>
      </c>
      <c r="DX37" s="610"/>
      <c r="DY37" s="610"/>
      <c r="DZ37" s="610"/>
      <c r="EA37" s="610"/>
      <c r="EB37" s="610"/>
      <c r="EC37" s="611"/>
    </row>
    <row r="38" spans="2:133" ht="11.25" customHeight="1">
      <c r="AQ38" s="612" t="s">
        <v>317</v>
      </c>
      <c r="AR38" s="613"/>
      <c r="AS38" s="613"/>
      <c r="AT38" s="613"/>
      <c r="AU38" s="613"/>
      <c r="AV38" s="613"/>
      <c r="AW38" s="613"/>
      <c r="AX38" s="613"/>
      <c r="AY38" s="614"/>
      <c r="AZ38" s="586" t="s">
        <v>318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4562</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596181</v>
      </c>
      <c r="CS38" s="587"/>
      <c r="CT38" s="587"/>
      <c r="CU38" s="587"/>
      <c r="CV38" s="587"/>
      <c r="CW38" s="587"/>
      <c r="CX38" s="587"/>
      <c r="CY38" s="588"/>
      <c r="CZ38" s="589">
        <v>9.1</v>
      </c>
      <c r="DA38" s="607"/>
      <c r="DB38" s="607"/>
      <c r="DC38" s="608"/>
      <c r="DD38" s="592">
        <v>518033</v>
      </c>
      <c r="DE38" s="587"/>
      <c r="DF38" s="587"/>
      <c r="DG38" s="587"/>
      <c r="DH38" s="587"/>
      <c r="DI38" s="587"/>
      <c r="DJ38" s="587"/>
      <c r="DK38" s="588"/>
      <c r="DL38" s="592">
        <v>470616</v>
      </c>
      <c r="DM38" s="587"/>
      <c r="DN38" s="587"/>
      <c r="DO38" s="587"/>
      <c r="DP38" s="587"/>
      <c r="DQ38" s="587"/>
      <c r="DR38" s="587"/>
      <c r="DS38" s="587"/>
      <c r="DT38" s="587"/>
      <c r="DU38" s="587"/>
      <c r="DV38" s="588"/>
      <c r="DW38" s="609">
        <v>12.5</v>
      </c>
      <c r="DX38" s="610"/>
      <c r="DY38" s="610"/>
      <c r="DZ38" s="610"/>
      <c r="EA38" s="610"/>
      <c r="EB38" s="610"/>
      <c r="EC38" s="611"/>
    </row>
    <row r="39" spans="2:133" ht="11.25" customHeight="1">
      <c r="AQ39" s="612" t="s">
        <v>321</v>
      </c>
      <c r="AR39" s="613"/>
      <c r="AS39" s="613"/>
      <c r="AT39" s="613"/>
      <c r="AU39" s="613"/>
      <c r="AV39" s="613"/>
      <c r="AW39" s="613"/>
      <c r="AX39" s="613"/>
      <c r="AY39" s="614"/>
      <c r="AZ39" s="586" t="s">
        <v>318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97</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582458</v>
      </c>
      <c r="CS39" s="605"/>
      <c r="CT39" s="605"/>
      <c r="CU39" s="605"/>
      <c r="CV39" s="605"/>
      <c r="CW39" s="605"/>
      <c r="CX39" s="605"/>
      <c r="CY39" s="606"/>
      <c r="CZ39" s="589">
        <v>8.9</v>
      </c>
      <c r="DA39" s="607"/>
      <c r="DB39" s="607"/>
      <c r="DC39" s="608"/>
      <c r="DD39" s="592">
        <v>254449</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152087</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114</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39830</v>
      </c>
      <c r="CS40" s="587"/>
      <c r="CT40" s="587"/>
      <c r="CU40" s="587"/>
      <c r="CV40" s="587"/>
      <c r="CW40" s="587"/>
      <c r="CX40" s="587"/>
      <c r="CY40" s="588"/>
      <c r="CZ40" s="589">
        <v>0.6</v>
      </c>
      <c r="DA40" s="607"/>
      <c r="DB40" s="607"/>
      <c r="DC40" s="608"/>
      <c r="DD40" s="592">
        <v>17605</v>
      </c>
      <c r="DE40" s="587"/>
      <c r="DF40" s="587"/>
      <c r="DG40" s="587"/>
      <c r="DH40" s="587"/>
      <c r="DI40" s="587"/>
      <c r="DJ40" s="587"/>
      <c r="DK40" s="588"/>
      <c r="DL40" s="592">
        <v>17465</v>
      </c>
      <c r="DM40" s="587"/>
      <c r="DN40" s="587"/>
      <c r="DO40" s="587"/>
      <c r="DP40" s="587"/>
      <c r="DQ40" s="587"/>
      <c r="DR40" s="587"/>
      <c r="DS40" s="587"/>
      <c r="DT40" s="587"/>
      <c r="DU40" s="587"/>
      <c r="DV40" s="588"/>
      <c r="DW40" s="609">
        <v>0.5</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323825</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237</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1027292</v>
      </c>
      <c r="CS42" s="587"/>
      <c r="CT42" s="587"/>
      <c r="CU42" s="587"/>
      <c r="CV42" s="587"/>
      <c r="CW42" s="587"/>
      <c r="CX42" s="587"/>
      <c r="CY42" s="588"/>
      <c r="CZ42" s="589">
        <v>15.6</v>
      </c>
      <c r="DA42" s="590"/>
      <c r="DB42" s="590"/>
      <c r="DC42" s="591"/>
      <c r="DD42" s="592">
        <v>269633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8586</v>
      </c>
      <c r="CS43" s="605"/>
      <c r="CT43" s="605"/>
      <c r="CU43" s="605"/>
      <c r="CV43" s="605"/>
      <c r="CW43" s="605"/>
      <c r="CX43" s="605"/>
      <c r="CY43" s="606"/>
      <c r="CZ43" s="589">
        <v>0.1</v>
      </c>
      <c r="DA43" s="607"/>
      <c r="DB43" s="607"/>
      <c r="DC43" s="608"/>
      <c r="DD43" s="592">
        <v>8586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288</v>
      </c>
      <c r="CE44" s="600"/>
      <c r="CF44" s="583" t="s">
        <v>337</v>
      </c>
      <c r="CG44" s="584"/>
      <c r="CH44" s="584"/>
      <c r="CI44" s="584"/>
      <c r="CJ44" s="584"/>
      <c r="CK44" s="584"/>
      <c r="CL44" s="584"/>
      <c r="CM44" s="584"/>
      <c r="CN44" s="584"/>
      <c r="CO44" s="584"/>
      <c r="CP44" s="584"/>
      <c r="CQ44" s="585"/>
      <c r="CR44" s="586">
        <v>954693</v>
      </c>
      <c r="CS44" s="587"/>
      <c r="CT44" s="587"/>
      <c r="CU44" s="587"/>
      <c r="CV44" s="587"/>
      <c r="CW44" s="587"/>
      <c r="CX44" s="587"/>
      <c r="CY44" s="588"/>
      <c r="CZ44" s="589">
        <v>14.5</v>
      </c>
      <c r="DA44" s="590"/>
      <c r="DB44" s="590"/>
      <c r="DC44" s="591"/>
      <c r="DD44" s="592">
        <v>269589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601692</v>
      </c>
      <c r="CS45" s="605"/>
      <c r="CT45" s="605"/>
      <c r="CU45" s="605"/>
      <c r="CV45" s="605"/>
      <c r="CW45" s="605"/>
      <c r="CX45" s="605"/>
      <c r="CY45" s="606"/>
      <c r="CZ45" s="589">
        <v>9.1999999999999993</v>
      </c>
      <c r="DA45" s="607"/>
      <c r="DB45" s="607"/>
      <c r="DC45" s="608"/>
      <c r="DD45" s="592">
        <v>10136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339843</v>
      </c>
      <c r="CS46" s="587"/>
      <c r="CT46" s="587"/>
      <c r="CU46" s="587"/>
      <c r="CV46" s="587"/>
      <c r="CW46" s="587"/>
      <c r="CX46" s="587"/>
      <c r="CY46" s="588"/>
      <c r="CZ46" s="589">
        <v>5.2</v>
      </c>
      <c r="DA46" s="590"/>
      <c r="DB46" s="590"/>
      <c r="DC46" s="591"/>
      <c r="DD46" s="592">
        <v>254395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72599</v>
      </c>
      <c r="CS47" s="605"/>
      <c r="CT47" s="605"/>
      <c r="CU47" s="605"/>
      <c r="CV47" s="605"/>
      <c r="CW47" s="605"/>
      <c r="CX47" s="605"/>
      <c r="CY47" s="606"/>
      <c r="CZ47" s="589">
        <v>1.1000000000000001</v>
      </c>
      <c r="DA47" s="607"/>
      <c r="DB47" s="607"/>
      <c r="DC47" s="608"/>
      <c r="DD47" s="592">
        <v>44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318</v>
      </c>
      <c r="CS48" s="587"/>
      <c r="CT48" s="587"/>
      <c r="CU48" s="587"/>
      <c r="CV48" s="587"/>
      <c r="CW48" s="587"/>
      <c r="CX48" s="587"/>
      <c r="CY48" s="588"/>
      <c r="CZ48" s="589" t="s">
        <v>318</v>
      </c>
      <c r="DA48" s="590"/>
      <c r="DB48" s="590"/>
      <c r="DC48" s="591"/>
      <c r="DD48" s="592" t="s">
        <v>318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6573541</v>
      </c>
      <c r="CS49" s="571"/>
      <c r="CT49" s="571"/>
      <c r="CU49" s="571"/>
      <c r="CV49" s="571"/>
      <c r="CW49" s="571"/>
      <c r="CX49" s="571"/>
      <c r="CY49" s="572"/>
      <c r="CZ49" s="573">
        <v>100</v>
      </c>
      <c r="DA49" s="574"/>
      <c r="DB49" s="574"/>
      <c r="DC49" s="575"/>
      <c r="DD49" s="576">
        <v>4431980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6772</v>
      </c>
      <c r="R7" s="1099"/>
      <c r="S7" s="1099"/>
      <c r="T7" s="1099"/>
      <c r="U7" s="1099"/>
      <c r="V7" s="1099">
        <v>6575</v>
      </c>
      <c r="W7" s="1099"/>
      <c r="X7" s="1099"/>
      <c r="Y7" s="1099"/>
      <c r="Z7" s="1099"/>
      <c r="AA7" s="1099">
        <v>197</v>
      </c>
      <c r="AB7" s="1099"/>
      <c r="AC7" s="1099"/>
      <c r="AD7" s="1099"/>
      <c r="AE7" s="1100"/>
      <c r="AF7" s="1101">
        <v>193</v>
      </c>
      <c r="AG7" s="1102"/>
      <c r="AH7" s="1102"/>
      <c r="AI7" s="1102"/>
      <c r="AJ7" s="1103"/>
      <c r="AK7" s="1085">
        <v>539</v>
      </c>
      <c r="AL7" s="1086"/>
      <c r="AM7" s="1086"/>
      <c r="AN7" s="1086"/>
      <c r="AO7" s="1086"/>
      <c r="AP7" s="1086">
        <v>7869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6772</v>
      </c>
      <c r="R23" s="1063"/>
      <c r="S23" s="1063"/>
      <c r="T23" s="1063"/>
      <c r="U23" s="1063"/>
      <c r="V23" s="1063">
        <v>6575</v>
      </c>
      <c r="W23" s="1063"/>
      <c r="X23" s="1063"/>
      <c r="Y23" s="1063"/>
      <c r="Z23" s="1063"/>
      <c r="AA23" s="1063">
        <v>197</v>
      </c>
      <c r="AB23" s="1063"/>
      <c r="AC23" s="1063"/>
      <c r="AD23" s="1063"/>
      <c r="AE23" s="1064"/>
      <c r="AF23" s="1065">
        <v>193</v>
      </c>
      <c r="AG23" s="1063"/>
      <c r="AH23" s="1063"/>
      <c r="AI23" s="1063"/>
      <c r="AJ23" s="1066"/>
      <c r="AK23" s="1067"/>
      <c r="AL23" s="1068"/>
      <c r="AM23" s="1068"/>
      <c r="AN23" s="1068"/>
      <c r="AO23" s="1068"/>
      <c r="AP23" s="1063">
        <v>7869</v>
      </c>
      <c r="AQ23" s="1063"/>
      <c r="AR23" s="1063"/>
      <c r="AS23" s="1063"/>
      <c r="AT23" s="1063"/>
      <c r="AU23" s="1069"/>
      <c r="AV23" s="1069"/>
      <c r="AW23" s="1069"/>
      <c r="AX23" s="1069"/>
      <c r="AY23" s="1070"/>
      <c r="AZ23" s="1059" t="s">
        <v>221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1840</v>
      </c>
      <c r="R28" s="1048"/>
      <c r="S28" s="1048"/>
      <c r="T28" s="1048"/>
      <c r="U28" s="1048"/>
      <c r="V28" s="1048">
        <v>1743</v>
      </c>
      <c r="W28" s="1048"/>
      <c r="X28" s="1048"/>
      <c r="Y28" s="1048"/>
      <c r="Z28" s="1048"/>
      <c r="AA28" s="1048">
        <v>97</v>
      </c>
      <c r="AB28" s="1048"/>
      <c r="AC28" s="1048"/>
      <c r="AD28" s="1048"/>
      <c r="AE28" s="1049"/>
      <c r="AF28" s="1050">
        <v>97</v>
      </c>
      <c r="AG28" s="1048"/>
      <c r="AH28" s="1048"/>
      <c r="AI28" s="1048"/>
      <c r="AJ28" s="1051"/>
      <c r="AK28" s="1052">
        <v>204</v>
      </c>
      <c r="AL28" s="1040"/>
      <c r="AM28" s="1040"/>
      <c r="AN28" s="1040"/>
      <c r="AO28" s="1040"/>
      <c r="AP28" s="1040" t="s">
        <v>538</v>
      </c>
      <c r="AQ28" s="1040"/>
      <c r="AR28" s="1040"/>
      <c r="AS28" s="1040"/>
      <c r="AT28" s="1040"/>
      <c r="AU28" s="1040" t="s">
        <v>538</v>
      </c>
      <c r="AV28" s="1040"/>
      <c r="AW28" s="1040"/>
      <c r="AX28" s="1040"/>
      <c r="AY28" s="1040"/>
      <c r="AZ28" s="1041" t="s">
        <v>538</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1161</v>
      </c>
      <c r="R29" s="1038"/>
      <c r="S29" s="1038"/>
      <c r="T29" s="1038"/>
      <c r="U29" s="1038"/>
      <c r="V29" s="1038">
        <v>1149</v>
      </c>
      <c r="W29" s="1038"/>
      <c r="X29" s="1038"/>
      <c r="Y29" s="1038"/>
      <c r="Z29" s="1038"/>
      <c r="AA29" s="1038">
        <v>13</v>
      </c>
      <c r="AB29" s="1038"/>
      <c r="AC29" s="1038"/>
      <c r="AD29" s="1038"/>
      <c r="AE29" s="1039"/>
      <c r="AF29" s="1013">
        <v>13</v>
      </c>
      <c r="AG29" s="1014"/>
      <c r="AH29" s="1014"/>
      <c r="AI29" s="1014"/>
      <c r="AJ29" s="1015"/>
      <c r="AK29" s="974">
        <v>195</v>
      </c>
      <c r="AL29" s="965"/>
      <c r="AM29" s="965"/>
      <c r="AN29" s="965"/>
      <c r="AO29" s="965"/>
      <c r="AP29" s="965" t="s">
        <v>538</v>
      </c>
      <c r="AQ29" s="965"/>
      <c r="AR29" s="965"/>
      <c r="AS29" s="965"/>
      <c r="AT29" s="965"/>
      <c r="AU29" s="965" t="s">
        <v>538</v>
      </c>
      <c r="AV29" s="965"/>
      <c r="AW29" s="965"/>
      <c r="AX29" s="965"/>
      <c r="AY29" s="965"/>
      <c r="AZ29" s="1036" t="s">
        <v>538</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96</v>
      </c>
      <c r="R30" s="1038"/>
      <c r="S30" s="1038"/>
      <c r="T30" s="1038"/>
      <c r="U30" s="1038"/>
      <c r="V30" s="1038">
        <v>96</v>
      </c>
      <c r="W30" s="1038"/>
      <c r="X30" s="1038"/>
      <c r="Y30" s="1038"/>
      <c r="Z30" s="1038"/>
      <c r="AA30" s="1038">
        <v>0</v>
      </c>
      <c r="AB30" s="1038"/>
      <c r="AC30" s="1038"/>
      <c r="AD30" s="1038"/>
      <c r="AE30" s="1039"/>
      <c r="AF30" s="1013">
        <v>0</v>
      </c>
      <c r="AG30" s="1014"/>
      <c r="AH30" s="1014"/>
      <c r="AI30" s="1014"/>
      <c r="AJ30" s="1015"/>
      <c r="AK30" s="974">
        <v>42</v>
      </c>
      <c r="AL30" s="965"/>
      <c r="AM30" s="965"/>
      <c r="AN30" s="965"/>
      <c r="AO30" s="965"/>
      <c r="AP30" s="965" t="s">
        <v>538</v>
      </c>
      <c r="AQ30" s="965"/>
      <c r="AR30" s="965"/>
      <c r="AS30" s="965"/>
      <c r="AT30" s="965"/>
      <c r="AU30" s="965" t="s">
        <v>538</v>
      </c>
      <c r="AV30" s="965"/>
      <c r="AW30" s="965"/>
      <c r="AX30" s="965"/>
      <c r="AY30" s="965"/>
      <c r="AZ30" s="1036" t="s">
        <v>538</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222</v>
      </c>
      <c r="R31" s="1038"/>
      <c r="S31" s="1038"/>
      <c r="T31" s="1038"/>
      <c r="U31" s="1038"/>
      <c r="V31" s="1038">
        <v>220</v>
      </c>
      <c r="W31" s="1038"/>
      <c r="X31" s="1038"/>
      <c r="Y31" s="1038"/>
      <c r="Z31" s="1038"/>
      <c r="AA31" s="1038">
        <v>2</v>
      </c>
      <c r="AB31" s="1038"/>
      <c r="AC31" s="1038"/>
      <c r="AD31" s="1038"/>
      <c r="AE31" s="1039"/>
      <c r="AF31" s="1013">
        <v>2</v>
      </c>
      <c r="AG31" s="1014"/>
      <c r="AH31" s="1014"/>
      <c r="AI31" s="1014"/>
      <c r="AJ31" s="1015"/>
      <c r="AK31" s="974">
        <v>83</v>
      </c>
      <c r="AL31" s="965"/>
      <c r="AM31" s="965"/>
      <c r="AN31" s="965"/>
      <c r="AO31" s="965"/>
      <c r="AP31" s="965">
        <v>1981</v>
      </c>
      <c r="AQ31" s="965"/>
      <c r="AR31" s="965"/>
      <c r="AS31" s="965"/>
      <c r="AT31" s="965"/>
      <c r="AU31" s="965">
        <v>1718</v>
      </c>
      <c r="AV31" s="965"/>
      <c r="AW31" s="965"/>
      <c r="AX31" s="965"/>
      <c r="AY31" s="965"/>
      <c r="AZ31" s="1036" t="s">
        <v>538</v>
      </c>
      <c r="BA31" s="1036"/>
      <c r="BB31" s="1036"/>
      <c r="BC31" s="1036"/>
      <c r="BD31" s="1036"/>
      <c r="BE31" s="1026" t="s">
        <v>383</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44</v>
      </c>
      <c r="R32" s="1038"/>
      <c r="S32" s="1038"/>
      <c r="T32" s="1038"/>
      <c r="U32" s="1038"/>
      <c r="V32" s="1038">
        <v>44</v>
      </c>
      <c r="W32" s="1038"/>
      <c r="X32" s="1038"/>
      <c r="Y32" s="1038"/>
      <c r="Z32" s="1038"/>
      <c r="AA32" s="1038">
        <v>0</v>
      </c>
      <c r="AB32" s="1038"/>
      <c r="AC32" s="1038"/>
      <c r="AD32" s="1038"/>
      <c r="AE32" s="1039"/>
      <c r="AF32" s="1013">
        <v>0</v>
      </c>
      <c r="AG32" s="1014"/>
      <c r="AH32" s="1014"/>
      <c r="AI32" s="1014"/>
      <c r="AJ32" s="1015"/>
      <c r="AK32" s="974">
        <v>37</v>
      </c>
      <c r="AL32" s="965"/>
      <c r="AM32" s="965"/>
      <c r="AN32" s="965"/>
      <c r="AO32" s="965"/>
      <c r="AP32" s="965">
        <v>289</v>
      </c>
      <c r="AQ32" s="965"/>
      <c r="AR32" s="965"/>
      <c r="AS32" s="965"/>
      <c r="AT32" s="965"/>
      <c r="AU32" s="965">
        <v>269</v>
      </c>
      <c r="AV32" s="965"/>
      <c r="AW32" s="965"/>
      <c r="AX32" s="965"/>
      <c r="AY32" s="965"/>
      <c r="AZ32" s="1036" t="s">
        <v>538</v>
      </c>
      <c r="BA32" s="1036"/>
      <c r="BB32" s="1036"/>
      <c r="BC32" s="1036"/>
      <c r="BD32" s="1036"/>
      <c r="BE32" s="1026" t="s">
        <v>383</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385</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112</v>
      </c>
      <c r="AG63" s="953"/>
      <c r="AH63" s="953"/>
      <c r="AI63" s="953"/>
      <c r="AJ63" s="1024"/>
      <c r="AK63" s="1025"/>
      <c r="AL63" s="957"/>
      <c r="AM63" s="957"/>
      <c r="AN63" s="957"/>
      <c r="AO63" s="957"/>
      <c r="AP63" s="953">
        <v>2270</v>
      </c>
      <c r="AQ63" s="953"/>
      <c r="AR63" s="953"/>
      <c r="AS63" s="953"/>
      <c r="AT63" s="953"/>
      <c r="AU63" s="953">
        <v>1987</v>
      </c>
      <c r="AV63" s="953"/>
      <c r="AW63" s="953"/>
      <c r="AX63" s="953"/>
      <c r="AY63" s="953"/>
      <c r="AZ63" s="1019"/>
      <c r="BA63" s="1019"/>
      <c r="BB63" s="1019"/>
      <c r="BC63" s="1019"/>
      <c r="BD63" s="1019"/>
      <c r="BE63" s="954"/>
      <c r="BF63" s="954"/>
      <c r="BG63" s="954"/>
      <c r="BH63" s="954"/>
      <c r="BI63" s="955"/>
      <c r="BJ63" s="1020" t="s">
        <v>221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388</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389</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528</v>
      </c>
      <c r="C68" s="980"/>
      <c r="D68" s="980"/>
      <c r="E68" s="980"/>
      <c r="F68" s="980"/>
      <c r="G68" s="980"/>
      <c r="H68" s="980"/>
      <c r="I68" s="980"/>
      <c r="J68" s="980"/>
      <c r="K68" s="980"/>
      <c r="L68" s="980"/>
      <c r="M68" s="980"/>
      <c r="N68" s="980"/>
      <c r="O68" s="980"/>
      <c r="P68" s="981"/>
      <c r="Q68" s="982">
        <v>669</v>
      </c>
      <c r="R68" s="976"/>
      <c r="S68" s="976"/>
      <c r="T68" s="976"/>
      <c r="U68" s="976"/>
      <c r="V68" s="976">
        <v>631</v>
      </c>
      <c r="W68" s="976"/>
      <c r="X68" s="976"/>
      <c r="Y68" s="976"/>
      <c r="Z68" s="976"/>
      <c r="AA68" s="976">
        <v>38</v>
      </c>
      <c r="AB68" s="976"/>
      <c r="AC68" s="976"/>
      <c r="AD68" s="976"/>
      <c r="AE68" s="976"/>
      <c r="AF68" s="976">
        <v>38</v>
      </c>
      <c r="AG68" s="976"/>
      <c r="AH68" s="976"/>
      <c r="AI68" s="976"/>
      <c r="AJ68" s="976"/>
      <c r="AK68" s="976">
        <v>12</v>
      </c>
      <c r="AL68" s="976"/>
      <c r="AM68" s="976"/>
      <c r="AN68" s="976"/>
      <c r="AO68" s="976"/>
      <c r="AP68" s="976">
        <v>42</v>
      </c>
      <c r="AQ68" s="976"/>
      <c r="AR68" s="976"/>
      <c r="AS68" s="976"/>
      <c r="AT68" s="976"/>
      <c r="AU68" s="976">
        <v>5</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529</v>
      </c>
      <c r="C69" s="969"/>
      <c r="D69" s="969"/>
      <c r="E69" s="969"/>
      <c r="F69" s="969"/>
      <c r="G69" s="969"/>
      <c r="H69" s="969"/>
      <c r="I69" s="969"/>
      <c r="J69" s="969"/>
      <c r="K69" s="969"/>
      <c r="L69" s="969"/>
      <c r="M69" s="969"/>
      <c r="N69" s="969"/>
      <c r="O69" s="969"/>
      <c r="P69" s="970"/>
      <c r="Q69" s="971">
        <v>7850</v>
      </c>
      <c r="R69" s="965"/>
      <c r="S69" s="965"/>
      <c r="T69" s="965"/>
      <c r="U69" s="965"/>
      <c r="V69" s="965">
        <v>7067</v>
      </c>
      <c r="W69" s="965"/>
      <c r="X69" s="965"/>
      <c r="Y69" s="965"/>
      <c r="Z69" s="965"/>
      <c r="AA69" s="965">
        <v>783</v>
      </c>
      <c r="AB69" s="965"/>
      <c r="AC69" s="965"/>
      <c r="AD69" s="965"/>
      <c r="AE69" s="965"/>
      <c r="AF69" s="965">
        <v>6584</v>
      </c>
      <c r="AG69" s="965"/>
      <c r="AH69" s="965"/>
      <c r="AI69" s="965"/>
      <c r="AJ69" s="965"/>
      <c r="AK69" s="965">
        <v>246</v>
      </c>
      <c r="AL69" s="965"/>
      <c r="AM69" s="965"/>
      <c r="AN69" s="965"/>
      <c r="AO69" s="965"/>
      <c r="AP69" s="965">
        <v>14800</v>
      </c>
      <c r="AQ69" s="965"/>
      <c r="AR69" s="965"/>
      <c r="AS69" s="965"/>
      <c r="AT69" s="965"/>
      <c r="AU69" s="965">
        <v>43</v>
      </c>
      <c r="AV69" s="965"/>
      <c r="AW69" s="965"/>
      <c r="AX69" s="965"/>
      <c r="AY69" s="965"/>
      <c r="AZ69" s="966" t="s">
        <v>537</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530</v>
      </c>
      <c r="C70" s="969"/>
      <c r="D70" s="969"/>
      <c r="E70" s="969"/>
      <c r="F70" s="969"/>
      <c r="G70" s="969"/>
      <c r="H70" s="969"/>
      <c r="I70" s="969"/>
      <c r="J70" s="969"/>
      <c r="K70" s="969"/>
      <c r="L70" s="969"/>
      <c r="M70" s="969"/>
      <c r="N70" s="969"/>
      <c r="O70" s="969"/>
      <c r="P70" s="970"/>
      <c r="Q70" s="971">
        <v>7461</v>
      </c>
      <c r="R70" s="965"/>
      <c r="S70" s="965"/>
      <c r="T70" s="965"/>
      <c r="U70" s="965"/>
      <c r="V70" s="965">
        <v>7269</v>
      </c>
      <c r="W70" s="965"/>
      <c r="X70" s="965"/>
      <c r="Y70" s="965"/>
      <c r="Z70" s="965"/>
      <c r="AA70" s="965">
        <v>192</v>
      </c>
      <c r="AB70" s="965"/>
      <c r="AC70" s="965"/>
      <c r="AD70" s="965"/>
      <c r="AE70" s="965"/>
      <c r="AF70" s="965">
        <v>187</v>
      </c>
      <c r="AG70" s="965"/>
      <c r="AH70" s="965"/>
      <c r="AI70" s="965"/>
      <c r="AJ70" s="965"/>
      <c r="AK70" s="965">
        <v>165</v>
      </c>
      <c r="AL70" s="965"/>
      <c r="AM70" s="965"/>
      <c r="AN70" s="965"/>
      <c r="AO70" s="965"/>
      <c r="AP70" s="965">
        <v>3550</v>
      </c>
      <c r="AQ70" s="965"/>
      <c r="AR70" s="965"/>
      <c r="AS70" s="965"/>
      <c r="AT70" s="965"/>
      <c r="AU70" s="965">
        <v>207</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531</v>
      </c>
      <c r="C71" s="969"/>
      <c r="D71" s="969"/>
      <c r="E71" s="969"/>
      <c r="F71" s="969"/>
      <c r="G71" s="969"/>
      <c r="H71" s="969"/>
      <c r="I71" s="969"/>
      <c r="J71" s="969"/>
      <c r="K71" s="969"/>
      <c r="L71" s="969"/>
      <c r="M71" s="969"/>
      <c r="N71" s="969"/>
      <c r="O71" s="969"/>
      <c r="P71" s="970"/>
      <c r="Q71" s="971">
        <v>33</v>
      </c>
      <c r="R71" s="965"/>
      <c r="S71" s="965"/>
      <c r="T71" s="965"/>
      <c r="U71" s="965"/>
      <c r="V71" s="965">
        <v>27</v>
      </c>
      <c r="W71" s="965"/>
      <c r="X71" s="965"/>
      <c r="Y71" s="965"/>
      <c r="Z71" s="965"/>
      <c r="AA71" s="965">
        <v>7</v>
      </c>
      <c r="AB71" s="965"/>
      <c r="AC71" s="965"/>
      <c r="AD71" s="965"/>
      <c r="AE71" s="965"/>
      <c r="AF71" s="965">
        <v>7</v>
      </c>
      <c r="AG71" s="965"/>
      <c r="AH71" s="965"/>
      <c r="AI71" s="965"/>
      <c r="AJ71" s="965"/>
      <c r="AK71" s="965">
        <v>0</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532</v>
      </c>
      <c r="C72" s="969"/>
      <c r="D72" s="969"/>
      <c r="E72" s="969"/>
      <c r="F72" s="969"/>
      <c r="G72" s="969"/>
      <c r="H72" s="969"/>
      <c r="I72" s="969"/>
      <c r="J72" s="969"/>
      <c r="K72" s="969"/>
      <c r="L72" s="969"/>
      <c r="M72" s="969"/>
      <c r="N72" s="969"/>
      <c r="O72" s="969"/>
      <c r="P72" s="970"/>
      <c r="Q72" s="971">
        <v>202</v>
      </c>
      <c r="R72" s="965"/>
      <c r="S72" s="965"/>
      <c r="T72" s="965"/>
      <c r="U72" s="965"/>
      <c r="V72" s="965">
        <v>193</v>
      </c>
      <c r="W72" s="965"/>
      <c r="X72" s="965"/>
      <c r="Y72" s="965"/>
      <c r="Z72" s="965"/>
      <c r="AA72" s="965">
        <v>9</v>
      </c>
      <c r="AB72" s="965"/>
      <c r="AC72" s="965"/>
      <c r="AD72" s="965"/>
      <c r="AE72" s="965"/>
      <c r="AF72" s="965">
        <v>9</v>
      </c>
      <c r="AG72" s="965"/>
      <c r="AH72" s="965"/>
      <c r="AI72" s="965"/>
      <c r="AJ72" s="965"/>
      <c r="AK72" s="965">
        <v>0</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536</v>
      </c>
      <c r="C73" s="969"/>
      <c r="D73" s="969"/>
      <c r="E73" s="969"/>
      <c r="F73" s="969"/>
      <c r="G73" s="969"/>
      <c r="H73" s="969"/>
      <c r="I73" s="969"/>
      <c r="J73" s="969"/>
      <c r="K73" s="969"/>
      <c r="L73" s="969"/>
      <c r="M73" s="969"/>
      <c r="N73" s="969"/>
      <c r="O73" s="969"/>
      <c r="P73" s="970"/>
      <c r="Q73" s="971">
        <v>13392</v>
      </c>
      <c r="R73" s="965"/>
      <c r="S73" s="965"/>
      <c r="T73" s="965"/>
      <c r="U73" s="965"/>
      <c r="V73" s="965">
        <v>13374</v>
      </c>
      <c r="W73" s="965"/>
      <c r="X73" s="965"/>
      <c r="Y73" s="965"/>
      <c r="Z73" s="965"/>
      <c r="AA73" s="965">
        <v>18</v>
      </c>
      <c r="AB73" s="965"/>
      <c r="AC73" s="965"/>
      <c r="AD73" s="965"/>
      <c r="AE73" s="965"/>
      <c r="AF73" s="965">
        <v>18</v>
      </c>
      <c r="AG73" s="965"/>
      <c r="AH73" s="965"/>
      <c r="AI73" s="965"/>
      <c r="AJ73" s="965"/>
      <c r="AK73" s="965">
        <v>520</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533</v>
      </c>
      <c r="C74" s="969"/>
      <c r="D74" s="969"/>
      <c r="E74" s="969"/>
      <c r="F74" s="969"/>
      <c r="G74" s="969"/>
      <c r="H74" s="969"/>
      <c r="I74" s="969"/>
      <c r="J74" s="969"/>
      <c r="K74" s="969"/>
      <c r="L74" s="969"/>
      <c r="M74" s="969"/>
      <c r="N74" s="969"/>
      <c r="O74" s="969"/>
      <c r="P74" s="970"/>
      <c r="Q74" s="971">
        <v>784</v>
      </c>
      <c r="R74" s="965"/>
      <c r="S74" s="965"/>
      <c r="T74" s="965"/>
      <c r="U74" s="965"/>
      <c r="V74" s="965">
        <v>766</v>
      </c>
      <c r="W74" s="965"/>
      <c r="X74" s="965"/>
      <c r="Y74" s="965"/>
      <c r="Z74" s="965"/>
      <c r="AA74" s="965">
        <v>18</v>
      </c>
      <c r="AB74" s="965"/>
      <c r="AC74" s="965"/>
      <c r="AD74" s="965"/>
      <c r="AE74" s="965"/>
      <c r="AF74" s="965">
        <v>18</v>
      </c>
      <c r="AG74" s="965"/>
      <c r="AH74" s="965"/>
      <c r="AI74" s="965"/>
      <c r="AJ74" s="965"/>
      <c r="AK74" s="965">
        <v>8</v>
      </c>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534</v>
      </c>
      <c r="C75" s="969"/>
      <c r="D75" s="969"/>
      <c r="E75" s="969"/>
      <c r="F75" s="969"/>
      <c r="G75" s="969"/>
      <c r="H75" s="969"/>
      <c r="I75" s="969"/>
      <c r="J75" s="969"/>
      <c r="K75" s="969"/>
      <c r="L75" s="969"/>
      <c r="M75" s="969"/>
      <c r="N75" s="969"/>
      <c r="O75" s="969"/>
      <c r="P75" s="970"/>
      <c r="Q75" s="972">
        <v>483</v>
      </c>
      <c r="R75" s="973"/>
      <c r="S75" s="973"/>
      <c r="T75" s="973"/>
      <c r="U75" s="974"/>
      <c r="V75" s="975">
        <v>453</v>
      </c>
      <c r="W75" s="973"/>
      <c r="X75" s="973"/>
      <c r="Y75" s="973"/>
      <c r="Z75" s="974"/>
      <c r="AA75" s="975">
        <v>30</v>
      </c>
      <c r="AB75" s="973"/>
      <c r="AC75" s="973"/>
      <c r="AD75" s="973"/>
      <c r="AE75" s="974"/>
      <c r="AF75" s="975">
        <v>30</v>
      </c>
      <c r="AG75" s="973"/>
      <c r="AH75" s="973"/>
      <c r="AI75" s="973"/>
      <c r="AJ75" s="974"/>
      <c r="AK75" s="975">
        <v>11</v>
      </c>
      <c r="AL75" s="973"/>
      <c r="AM75" s="973"/>
      <c r="AN75" s="973"/>
      <c r="AO75" s="974"/>
      <c r="AP75" s="975">
        <v>0</v>
      </c>
      <c r="AQ75" s="973"/>
      <c r="AR75" s="973"/>
      <c r="AS75" s="973"/>
      <c r="AT75" s="974"/>
      <c r="AU75" s="975">
        <v>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535</v>
      </c>
      <c r="C76" s="969"/>
      <c r="D76" s="969"/>
      <c r="E76" s="969"/>
      <c r="F76" s="969"/>
      <c r="G76" s="969"/>
      <c r="H76" s="969"/>
      <c r="I76" s="969"/>
      <c r="J76" s="969"/>
      <c r="K76" s="969"/>
      <c r="L76" s="969"/>
      <c r="M76" s="969"/>
      <c r="N76" s="969"/>
      <c r="O76" s="969"/>
      <c r="P76" s="970"/>
      <c r="Q76" s="972">
        <v>154969</v>
      </c>
      <c r="R76" s="973"/>
      <c r="S76" s="973"/>
      <c r="T76" s="973"/>
      <c r="U76" s="974"/>
      <c r="V76" s="975">
        <v>149805</v>
      </c>
      <c r="W76" s="973"/>
      <c r="X76" s="973"/>
      <c r="Y76" s="973"/>
      <c r="Z76" s="974"/>
      <c r="AA76" s="975">
        <v>5164</v>
      </c>
      <c r="AB76" s="973"/>
      <c r="AC76" s="973"/>
      <c r="AD76" s="973"/>
      <c r="AE76" s="974"/>
      <c r="AF76" s="975">
        <v>5163</v>
      </c>
      <c r="AG76" s="973"/>
      <c r="AH76" s="973"/>
      <c r="AI76" s="973"/>
      <c r="AJ76" s="974"/>
      <c r="AK76" s="975">
        <v>2726</v>
      </c>
      <c r="AL76" s="973"/>
      <c r="AM76" s="973"/>
      <c r="AN76" s="973"/>
      <c r="AO76" s="974"/>
      <c r="AP76" s="975">
        <v>0</v>
      </c>
      <c r="AQ76" s="973"/>
      <c r="AR76" s="973"/>
      <c r="AS76" s="973"/>
      <c r="AT76" s="974"/>
      <c r="AU76" s="975">
        <v>0</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12054</v>
      </c>
      <c r="AG88" s="953"/>
      <c r="AH88" s="953"/>
      <c r="AI88" s="953"/>
      <c r="AJ88" s="953"/>
      <c r="AK88" s="957"/>
      <c r="AL88" s="957"/>
      <c r="AM88" s="957"/>
      <c r="AN88" s="957"/>
      <c r="AO88" s="957"/>
      <c r="AP88" s="953">
        <v>18392</v>
      </c>
      <c r="AQ88" s="953"/>
      <c r="AR88" s="953"/>
      <c r="AS88" s="953"/>
      <c r="AT88" s="953"/>
      <c r="AU88" s="953">
        <v>255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287</v>
      </c>
      <c r="AG109" s="886"/>
      <c r="AH109" s="886"/>
      <c r="AI109" s="886"/>
      <c r="AJ109" s="887"/>
      <c r="AK109" s="888" t="s">
        <v>286</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287</v>
      </c>
      <c r="BW109" s="886"/>
      <c r="BX109" s="886"/>
      <c r="BY109" s="886"/>
      <c r="BZ109" s="887"/>
      <c r="CA109" s="888" t="s">
        <v>286</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287</v>
      </c>
      <c r="DM109" s="886"/>
      <c r="DN109" s="886"/>
      <c r="DO109" s="886"/>
      <c r="DP109" s="887"/>
      <c r="DQ109" s="888" t="s">
        <v>286</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919029</v>
      </c>
      <c r="AB110" s="871"/>
      <c r="AC110" s="871"/>
      <c r="AD110" s="871"/>
      <c r="AE110" s="872"/>
      <c r="AF110" s="873">
        <v>940643</v>
      </c>
      <c r="AG110" s="871"/>
      <c r="AH110" s="871"/>
      <c r="AI110" s="871"/>
      <c r="AJ110" s="872"/>
      <c r="AK110" s="873">
        <v>933491</v>
      </c>
      <c r="AL110" s="871"/>
      <c r="AM110" s="871"/>
      <c r="AN110" s="871"/>
      <c r="AO110" s="872"/>
      <c r="AP110" s="874">
        <v>30.4</v>
      </c>
      <c r="AQ110" s="875"/>
      <c r="AR110" s="875"/>
      <c r="AS110" s="875"/>
      <c r="AT110" s="876"/>
      <c r="AU110" s="918" t="s">
        <v>61</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8607701</v>
      </c>
      <c r="BR110" s="798"/>
      <c r="BS110" s="798"/>
      <c r="BT110" s="798"/>
      <c r="BU110" s="798"/>
      <c r="BV110" s="798">
        <v>8307309</v>
      </c>
      <c r="BW110" s="798"/>
      <c r="BX110" s="798"/>
      <c r="BY110" s="798"/>
      <c r="BZ110" s="798"/>
      <c r="CA110" s="798">
        <v>7868744</v>
      </c>
      <c r="CB110" s="798"/>
      <c r="CC110" s="798"/>
      <c r="CD110" s="798"/>
      <c r="CE110" s="798"/>
      <c r="CF110" s="859">
        <v>256.3</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221</v>
      </c>
      <c r="DH110" s="798"/>
      <c r="DI110" s="798"/>
      <c r="DJ110" s="798"/>
      <c r="DK110" s="798"/>
      <c r="DL110" s="798" t="s">
        <v>221</v>
      </c>
      <c r="DM110" s="798"/>
      <c r="DN110" s="798"/>
      <c r="DO110" s="798"/>
      <c r="DP110" s="798"/>
      <c r="DQ110" s="798" t="s">
        <v>221</v>
      </c>
      <c r="DR110" s="798"/>
      <c r="DS110" s="798"/>
      <c r="DT110" s="798"/>
      <c r="DU110" s="798"/>
      <c r="DV110" s="799" t="s">
        <v>221</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221</v>
      </c>
      <c r="AB111" s="907"/>
      <c r="AC111" s="907"/>
      <c r="AD111" s="907"/>
      <c r="AE111" s="908"/>
      <c r="AF111" s="909" t="s">
        <v>221</v>
      </c>
      <c r="AG111" s="907"/>
      <c r="AH111" s="907"/>
      <c r="AI111" s="907"/>
      <c r="AJ111" s="908"/>
      <c r="AK111" s="909" t="s">
        <v>221</v>
      </c>
      <c r="AL111" s="907"/>
      <c r="AM111" s="907"/>
      <c r="AN111" s="907"/>
      <c r="AO111" s="908"/>
      <c r="AP111" s="910" t="s">
        <v>221</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v>247256</v>
      </c>
      <c r="BR111" s="769"/>
      <c r="BS111" s="769"/>
      <c r="BT111" s="769"/>
      <c r="BU111" s="769"/>
      <c r="BV111" s="769">
        <v>251034</v>
      </c>
      <c r="BW111" s="769"/>
      <c r="BX111" s="769"/>
      <c r="BY111" s="769"/>
      <c r="BZ111" s="769"/>
      <c r="CA111" s="769">
        <v>205243</v>
      </c>
      <c r="CB111" s="769"/>
      <c r="CC111" s="769"/>
      <c r="CD111" s="769"/>
      <c r="CE111" s="769"/>
      <c r="CF111" s="846">
        <v>6.7</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221</v>
      </c>
      <c r="DH111" s="769"/>
      <c r="DI111" s="769"/>
      <c r="DJ111" s="769"/>
      <c r="DK111" s="769"/>
      <c r="DL111" s="769" t="s">
        <v>221</v>
      </c>
      <c r="DM111" s="769"/>
      <c r="DN111" s="769"/>
      <c r="DO111" s="769"/>
      <c r="DP111" s="769"/>
      <c r="DQ111" s="769" t="s">
        <v>221</v>
      </c>
      <c r="DR111" s="769"/>
      <c r="DS111" s="769"/>
      <c r="DT111" s="769"/>
      <c r="DU111" s="769"/>
      <c r="DV111" s="821" t="s">
        <v>221</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221</v>
      </c>
      <c r="AB112" s="782"/>
      <c r="AC112" s="782"/>
      <c r="AD112" s="782"/>
      <c r="AE112" s="783"/>
      <c r="AF112" s="784" t="s">
        <v>221</v>
      </c>
      <c r="AG112" s="782"/>
      <c r="AH112" s="782"/>
      <c r="AI112" s="782"/>
      <c r="AJ112" s="783"/>
      <c r="AK112" s="784" t="s">
        <v>221</v>
      </c>
      <c r="AL112" s="782"/>
      <c r="AM112" s="782"/>
      <c r="AN112" s="782"/>
      <c r="AO112" s="783"/>
      <c r="AP112" s="752" t="s">
        <v>221</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1979602</v>
      </c>
      <c r="BR112" s="769"/>
      <c r="BS112" s="769"/>
      <c r="BT112" s="769"/>
      <c r="BU112" s="769"/>
      <c r="BV112" s="769">
        <v>1984156</v>
      </c>
      <c r="BW112" s="769"/>
      <c r="BX112" s="769"/>
      <c r="BY112" s="769"/>
      <c r="BZ112" s="769"/>
      <c r="CA112" s="769">
        <v>1986814</v>
      </c>
      <c r="CB112" s="769"/>
      <c r="CC112" s="769"/>
      <c r="CD112" s="769"/>
      <c r="CE112" s="769"/>
      <c r="CF112" s="846">
        <v>64.7</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247256</v>
      </c>
      <c r="DH112" s="769"/>
      <c r="DI112" s="769"/>
      <c r="DJ112" s="769"/>
      <c r="DK112" s="769"/>
      <c r="DL112" s="769">
        <v>251034</v>
      </c>
      <c r="DM112" s="769"/>
      <c r="DN112" s="769"/>
      <c r="DO112" s="769"/>
      <c r="DP112" s="769"/>
      <c r="DQ112" s="769">
        <v>205243</v>
      </c>
      <c r="DR112" s="769"/>
      <c r="DS112" s="769"/>
      <c r="DT112" s="769"/>
      <c r="DU112" s="769"/>
      <c r="DV112" s="821">
        <v>6.7</v>
      </c>
      <c r="DW112" s="821"/>
      <c r="DX112" s="821"/>
      <c r="DY112" s="821"/>
      <c r="DZ112" s="822"/>
    </row>
    <row r="113" spans="1:130" s="197" customFormat="1" ht="26.25" customHeight="1">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69505</v>
      </c>
      <c r="AB113" s="907"/>
      <c r="AC113" s="907"/>
      <c r="AD113" s="907"/>
      <c r="AE113" s="908"/>
      <c r="AF113" s="909">
        <v>74502</v>
      </c>
      <c r="AG113" s="907"/>
      <c r="AH113" s="907"/>
      <c r="AI113" s="907"/>
      <c r="AJ113" s="908"/>
      <c r="AK113" s="909">
        <v>86702</v>
      </c>
      <c r="AL113" s="907"/>
      <c r="AM113" s="907"/>
      <c r="AN113" s="907"/>
      <c r="AO113" s="908"/>
      <c r="AP113" s="910">
        <v>2.8</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320166</v>
      </c>
      <c r="BR113" s="769"/>
      <c r="BS113" s="769"/>
      <c r="BT113" s="769"/>
      <c r="BU113" s="769"/>
      <c r="BV113" s="769">
        <v>276460</v>
      </c>
      <c r="BW113" s="769"/>
      <c r="BX113" s="769"/>
      <c r="BY113" s="769"/>
      <c r="BZ113" s="769"/>
      <c r="CA113" s="769">
        <v>255164</v>
      </c>
      <c r="CB113" s="769"/>
      <c r="CC113" s="769"/>
      <c r="CD113" s="769"/>
      <c r="CE113" s="769"/>
      <c r="CF113" s="846">
        <v>8.3000000000000007</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221</v>
      </c>
      <c r="DH113" s="782"/>
      <c r="DI113" s="782"/>
      <c r="DJ113" s="782"/>
      <c r="DK113" s="783"/>
      <c r="DL113" s="784" t="s">
        <v>221</v>
      </c>
      <c r="DM113" s="782"/>
      <c r="DN113" s="782"/>
      <c r="DO113" s="782"/>
      <c r="DP113" s="783"/>
      <c r="DQ113" s="784" t="s">
        <v>221</v>
      </c>
      <c r="DR113" s="782"/>
      <c r="DS113" s="782"/>
      <c r="DT113" s="782"/>
      <c r="DU113" s="783"/>
      <c r="DV113" s="752" t="s">
        <v>221</v>
      </c>
      <c r="DW113" s="753"/>
      <c r="DX113" s="753"/>
      <c r="DY113" s="753"/>
      <c r="DZ113" s="754"/>
    </row>
    <row r="114" spans="1:130" s="197" customFormat="1" ht="26.25" customHeight="1">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59334</v>
      </c>
      <c r="AB114" s="782"/>
      <c r="AC114" s="782"/>
      <c r="AD114" s="782"/>
      <c r="AE114" s="783"/>
      <c r="AF114" s="784">
        <v>54198</v>
      </c>
      <c r="AG114" s="782"/>
      <c r="AH114" s="782"/>
      <c r="AI114" s="782"/>
      <c r="AJ114" s="783"/>
      <c r="AK114" s="784">
        <v>52434</v>
      </c>
      <c r="AL114" s="782"/>
      <c r="AM114" s="782"/>
      <c r="AN114" s="782"/>
      <c r="AO114" s="783"/>
      <c r="AP114" s="752">
        <v>1.7</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925028</v>
      </c>
      <c r="BR114" s="769"/>
      <c r="BS114" s="769"/>
      <c r="BT114" s="769"/>
      <c r="BU114" s="769"/>
      <c r="BV114" s="769">
        <v>889755</v>
      </c>
      <c r="BW114" s="769"/>
      <c r="BX114" s="769"/>
      <c r="BY114" s="769"/>
      <c r="BZ114" s="769"/>
      <c r="CA114" s="769">
        <v>819134</v>
      </c>
      <c r="CB114" s="769"/>
      <c r="CC114" s="769"/>
      <c r="CD114" s="769"/>
      <c r="CE114" s="769"/>
      <c r="CF114" s="846">
        <v>26.7</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221</v>
      </c>
      <c r="DH114" s="782"/>
      <c r="DI114" s="782"/>
      <c r="DJ114" s="782"/>
      <c r="DK114" s="783"/>
      <c r="DL114" s="784" t="s">
        <v>221</v>
      </c>
      <c r="DM114" s="782"/>
      <c r="DN114" s="782"/>
      <c r="DO114" s="782"/>
      <c r="DP114" s="783"/>
      <c r="DQ114" s="784" t="s">
        <v>221</v>
      </c>
      <c r="DR114" s="782"/>
      <c r="DS114" s="782"/>
      <c r="DT114" s="782"/>
      <c r="DU114" s="783"/>
      <c r="DV114" s="752" t="s">
        <v>221</v>
      </c>
      <c r="DW114" s="753"/>
      <c r="DX114" s="753"/>
      <c r="DY114" s="753"/>
      <c r="DZ114" s="754"/>
    </row>
    <row r="115" spans="1:130" s="197" customFormat="1" ht="26.25" customHeight="1">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47184</v>
      </c>
      <c r="AB115" s="907"/>
      <c r="AC115" s="907"/>
      <c r="AD115" s="907"/>
      <c r="AE115" s="908"/>
      <c r="AF115" s="909">
        <v>45923</v>
      </c>
      <c r="AG115" s="907"/>
      <c r="AH115" s="907"/>
      <c r="AI115" s="907"/>
      <c r="AJ115" s="908"/>
      <c r="AK115" s="909">
        <v>45945</v>
      </c>
      <c r="AL115" s="907"/>
      <c r="AM115" s="907"/>
      <c r="AN115" s="907"/>
      <c r="AO115" s="908"/>
      <c r="AP115" s="910">
        <v>1.5</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221</v>
      </c>
      <c r="BR115" s="769"/>
      <c r="BS115" s="769"/>
      <c r="BT115" s="769"/>
      <c r="BU115" s="769"/>
      <c r="BV115" s="769" t="s">
        <v>221</v>
      </c>
      <c r="BW115" s="769"/>
      <c r="BX115" s="769"/>
      <c r="BY115" s="769"/>
      <c r="BZ115" s="769"/>
      <c r="CA115" s="769" t="s">
        <v>221</v>
      </c>
      <c r="CB115" s="769"/>
      <c r="CC115" s="769"/>
      <c r="CD115" s="769"/>
      <c r="CE115" s="769"/>
      <c r="CF115" s="846" t="s">
        <v>221</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221</v>
      </c>
      <c r="DH115" s="782"/>
      <c r="DI115" s="782"/>
      <c r="DJ115" s="782"/>
      <c r="DK115" s="783"/>
      <c r="DL115" s="784" t="s">
        <v>221</v>
      </c>
      <c r="DM115" s="782"/>
      <c r="DN115" s="782"/>
      <c r="DO115" s="782"/>
      <c r="DP115" s="783"/>
      <c r="DQ115" s="784" t="s">
        <v>221</v>
      </c>
      <c r="DR115" s="782"/>
      <c r="DS115" s="782"/>
      <c r="DT115" s="782"/>
      <c r="DU115" s="783"/>
      <c r="DV115" s="752" t="s">
        <v>221</v>
      </c>
      <c r="DW115" s="753"/>
      <c r="DX115" s="753"/>
      <c r="DY115" s="753"/>
      <c r="DZ115" s="754"/>
    </row>
    <row r="116" spans="1:130" s="197" customFormat="1" ht="26.25" customHeight="1">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221</v>
      </c>
      <c r="AB116" s="782"/>
      <c r="AC116" s="782"/>
      <c r="AD116" s="782"/>
      <c r="AE116" s="783"/>
      <c r="AF116" s="784" t="s">
        <v>221</v>
      </c>
      <c r="AG116" s="782"/>
      <c r="AH116" s="782"/>
      <c r="AI116" s="782"/>
      <c r="AJ116" s="783"/>
      <c r="AK116" s="784" t="s">
        <v>221</v>
      </c>
      <c r="AL116" s="782"/>
      <c r="AM116" s="782"/>
      <c r="AN116" s="782"/>
      <c r="AO116" s="783"/>
      <c r="AP116" s="752" t="s">
        <v>221</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221</v>
      </c>
      <c r="BR116" s="769"/>
      <c r="BS116" s="769"/>
      <c r="BT116" s="769"/>
      <c r="BU116" s="769"/>
      <c r="BV116" s="769" t="s">
        <v>221</v>
      </c>
      <c r="BW116" s="769"/>
      <c r="BX116" s="769"/>
      <c r="BY116" s="769"/>
      <c r="BZ116" s="769"/>
      <c r="CA116" s="769" t="s">
        <v>221</v>
      </c>
      <c r="CB116" s="769"/>
      <c r="CC116" s="769"/>
      <c r="CD116" s="769"/>
      <c r="CE116" s="769"/>
      <c r="CF116" s="846" t="s">
        <v>221</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221</v>
      </c>
      <c r="DH116" s="782"/>
      <c r="DI116" s="782"/>
      <c r="DJ116" s="782"/>
      <c r="DK116" s="783"/>
      <c r="DL116" s="784" t="s">
        <v>221</v>
      </c>
      <c r="DM116" s="782"/>
      <c r="DN116" s="782"/>
      <c r="DO116" s="782"/>
      <c r="DP116" s="783"/>
      <c r="DQ116" s="784" t="s">
        <v>221</v>
      </c>
      <c r="DR116" s="782"/>
      <c r="DS116" s="782"/>
      <c r="DT116" s="782"/>
      <c r="DU116" s="783"/>
      <c r="DV116" s="752" t="s">
        <v>221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1095052</v>
      </c>
      <c r="AB117" s="893"/>
      <c r="AC117" s="893"/>
      <c r="AD117" s="893"/>
      <c r="AE117" s="894"/>
      <c r="AF117" s="896">
        <v>1115266</v>
      </c>
      <c r="AG117" s="893"/>
      <c r="AH117" s="893"/>
      <c r="AI117" s="893"/>
      <c r="AJ117" s="894"/>
      <c r="AK117" s="896">
        <v>1118572</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221</v>
      </c>
      <c r="BR117" s="856"/>
      <c r="BS117" s="856"/>
      <c r="BT117" s="856"/>
      <c r="BU117" s="856"/>
      <c r="BV117" s="856" t="s">
        <v>221</v>
      </c>
      <c r="BW117" s="856"/>
      <c r="BX117" s="856"/>
      <c r="BY117" s="856"/>
      <c r="BZ117" s="856"/>
      <c r="CA117" s="856" t="s">
        <v>221</v>
      </c>
      <c r="CB117" s="856"/>
      <c r="CC117" s="856"/>
      <c r="CD117" s="856"/>
      <c r="CE117" s="856"/>
      <c r="CF117" s="846" t="s">
        <v>221</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221</v>
      </c>
      <c r="DH117" s="782"/>
      <c r="DI117" s="782"/>
      <c r="DJ117" s="782"/>
      <c r="DK117" s="783"/>
      <c r="DL117" s="784" t="s">
        <v>221</v>
      </c>
      <c r="DM117" s="782"/>
      <c r="DN117" s="782"/>
      <c r="DO117" s="782"/>
      <c r="DP117" s="783"/>
      <c r="DQ117" s="784" t="s">
        <v>221</v>
      </c>
      <c r="DR117" s="782"/>
      <c r="DS117" s="782"/>
      <c r="DT117" s="782"/>
      <c r="DU117" s="783"/>
      <c r="DV117" s="752" t="s">
        <v>221</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287</v>
      </c>
      <c r="AG118" s="886"/>
      <c r="AH118" s="886"/>
      <c r="AI118" s="886"/>
      <c r="AJ118" s="887"/>
      <c r="AK118" s="888" t="s">
        <v>286</v>
      </c>
      <c r="AL118" s="886"/>
      <c r="AM118" s="886"/>
      <c r="AN118" s="886"/>
      <c r="AO118" s="887"/>
      <c r="AP118" s="889" t="s">
        <v>400</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428</v>
      </c>
      <c r="BP118" s="836"/>
      <c r="BQ118" s="855">
        <v>12079753</v>
      </c>
      <c r="BR118" s="856"/>
      <c r="BS118" s="856"/>
      <c r="BT118" s="856"/>
      <c r="BU118" s="856"/>
      <c r="BV118" s="856">
        <v>11708714</v>
      </c>
      <c r="BW118" s="856"/>
      <c r="BX118" s="856"/>
      <c r="BY118" s="856"/>
      <c r="BZ118" s="856"/>
      <c r="CA118" s="856">
        <v>11135099</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221</v>
      </c>
      <c r="DH118" s="782"/>
      <c r="DI118" s="782"/>
      <c r="DJ118" s="782"/>
      <c r="DK118" s="783"/>
      <c r="DL118" s="784" t="s">
        <v>221</v>
      </c>
      <c r="DM118" s="782"/>
      <c r="DN118" s="782"/>
      <c r="DO118" s="782"/>
      <c r="DP118" s="783"/>
      <c r="DQ118" s="784" t="s">
        <v>221</v>
      </c>
      <c r="DR118" s="782"/>
      <c r="DS118" s="782"/>
      <c r="DT118" s="782"/>
      <c r="DU118" s="783"/>
      <c r="DV118" s="752" t="s">
        <v>221</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221</v>
      </c>
      <c r="AB119" s="871"/>
      <c r="AC119" s="871"/>
      <c r="AD119" s="871"/>
      <c r="AE119" s="872"/>
      <c r="AF119" s="873" t="s">
        <v>221</v>
      </c>
      <c r="AG119" s="871"/>
      <c r="AH119" s="871"/>
      <c r="AI119" s="871"/>
      <c r="AJ119" s="872"/>
      <c r="AK119" s="873" t="s">
        <v>221</v>
      </c>
      <c r="AL119" s="871"/>
      <c r="AM119" s="871"/>
      <c r="AN119" s="871"/>
      <c r="AO119" s="872"/>
      <c r="AP119" s="874" t="s">
        <v>221</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2037348</v>
      </c>
      <c r="BR119" s="798"/>
      <c r="BS119" s="798"/>
      <c r="BT119" s="798"/>
      <c r="BU119" s="798"/>
      <c r="BV119" s="798">
        <v>2082595</v>
      </c>
      <c r="BW119" s="798"/>
      <c r="BX119" s="798"/>
      <c r="BY119" s="798"/>
      <c r="BZ119" s="798"/>
      <c r="CA119" s="798">
        <v>2024142</v>
      </c>
      <c r="CB119" s="798"/>
      <c r="CC119" s="798"/>
      <c r="CD119" s="798"/>
      <c r="CE119" s="798"/>
      <c r="CF119" s="859">
        <v>65.900000000000006</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221</v>
      </c>
      <c r="DH119" s="715"/>
      <c r="DI119" s="715"/>
      <c r="DJ119" s="715"/>
      <c r="DK119" s="716"/>
      <c r="DL119" s="717" t="s">
        <v>221</v>
      </c>
      <c r="DM119" s="715"/>
      <c r="DN119" s="715"/>
      <c r="DO119" s="715"/>
      <c r="DP119" s="716"/>
      <c r="DQ119" s="717" t="s">
        <v>221</v>
      </c>
      <c r="DR119" s="715"/>
      <c r="DS119" s="715"/>
      <c r="DT119" s="715"/>
      <c r="DU119" s="716"/>
      <c r="DV119" s="805" t="s">
        <v>221</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221</v>
      </c>
      <c r="AB120" s="782"/>
      <c r="AC120" s="782"/>
      <c r="AD120" s="782"/>
      <c r="AE120" s="783"/>
      <c r="AF120" s="784" t="s">
        <v>221</v>
      </c>
      <c r="AG120" s="782"/>
      <c r="AH120" s="782"/>
      <c r="AI120" s="782"/>
      <c r="AJ120" s="783"/>
      <c r="AK120" s="784" t="s">
        <v>221</v>
      </c>
      <c r="AL120" s="782"/>
      <c r="AM120" s="782"/>
      <c r="AN120" s="782"/>
      <c r="AO120" s="783"/>
      <c r="AP120" s="752" t="s">
        <v>221</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v>83289</v>
      </c>
      <c r="BR120" s="769"/>
      <c r="BS120" s="769"/>
      <c r="BT120" s="769"/>
      <c r="BU120" s="769"/>
      <c r="BV120" s="769">
        <v>85912</v>
      </c>
      <c r="BW120" s="769"/>
      <c r="BX120" s="769"/>
      <c r="BY120" s="769"/>
      <c r="BZ120" s="769"/>
      <c r="CA120" s="769">
        <v>82268</v>
      </c>
      <c r="CB120" s="769"/>
      <c r="CC120" s="769"/>
      <c r="CD120" s="769"/>
      <c r="CE120" s="769"/>
      <c r="CF120" s="846">
        <v>2.7</v>
      </c>
      <c r="CG120" s="847"/>
      <c r="CH120" s="847"/>
      <c r="CI120" s="847"/>
      <c r="CJ120" s="847"/>
      <c r="CK120" s="848" t="s">
        <v>434</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v>1684875</v>
      </c>
      <c r="DH120" s="798"/>
      <c r="DI120" s="798"/>
      <c r="DJ120" s="798"/>
      <c r="DK120" s="798"/>
      <c r="DL120" s="798">
        <v>1700906</v>
      </c>
      <c r="DM120" s="798"/>
      <c r="DN120" s="798"/>
      <c r="DO120" s="798"/>
      <c r="DP120" s="798"/>
      <c r="DQ120" s="798">
        <v>1717612</v>
      </c>
      <c r="DR120" s="798"/>
      <c r="DS120" s="798"/>
      <c r="DT120" s="798"/>
      <c r="DU120" s="798"/>
      <c r="DV120" s="799">
        <v>56</v>
      </c>
      <c r="DW120" s="799"/>
      <c r="DX120" s="799"/>
      <c r="DY120" s="799"/>
      <c r="DZ120" s="800"/>
    </row>
    <row r="121" spans="1:130" s="197" customFormat="1" ht="26.25" customHeight="1">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45792</v>
      </c>
      <c r="AB121" s="782"/>
      <c r="AC121" s="782"/>
      <c r="AD121" s="782"/>
      <c r="AE121" s="783"/>
      <c r="AF121" s="784">
        <v>45792</v>
      </c>
      <c r="AG121" s="782"/>
      <c r="AH121" s="782"/>
      <c r="AI121" s="782"/>
      <c r="AJ121" s="783"/>
      <c r="AK121" s="784">
        <v>45792</v>
      </c>
      <c r="AL121" s="782"/>
      <c r="AM121" s="782"/>
      <c r="AN121" s="782"/>
      <c r="AO121" s="783"/>
      <c r="AP121" s="752">
        <v>1.5</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6850994</v>
      </c>
      <c r="BR121" s="856"/>
      <c r="BS121" s="856"/>
      <c r="BT121" s="856"/>
      <c r="BU121" s="856"/>
      <c r="BV121" s="856">
        <v>6615665</v>
      </c>
      <c r="BW121" s="856"/>
      <c r="BX121" s="856"/>
      <c r="BY121" s="856"/>
      <c r="BZ121" s="856"/>
      <c r="CA121" s="856">
        <v>6313495</v>
      </c>
      <c r="CB121" s="856"/>
      <c r="CC121" s="856"/>
      <c r="CD121" s="856"/>
      <c r="CE121" s="856"/>
      <c r="CF121" s="857">
        <v>205.7</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294727</v>
      </c>
      <c r="DH121" s="769"/>
      <c r="DI121" s="769"/>
      <c r="DJ121" s="769"/>
      <c r="DK121" s="769"/>
      <c r="DL121" s="769">
        <v>283250</v>
      </c>
      <c r="DM121" s="769"/>
      <c r="DN121" s="769"/>
      <c r="DO121" s="769"/>
      <c r="DP121" s="769"/>
      <c r="DQ121" s="769">
        <v>269202</v>
      </c>
      <c r="DR121" s="769"/>
      <c r="DS121" s="769"/>
      <c r="DT121" s="769"/>
      <c r="DU121" s="769"/>
      <c r="DV121" s="821">
        <v>8.8000000000000007</v>
      </c>
      <c r="DW121" s="821"/>
      <c r="DX121" s="821"/>
      <c r="DY121" s="821"/>
      <c r="DZ121" s="822"/>
    </row>
    <row r="122" spans="1:130" s="197" customFormat="1" ht="26.25" customHeight="1">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221</v>
      </c>
      <c r="AB122" s="782"/>
      <c r="AC122" s="782"/>
      <c r="AD122" s="782"/>
      <c r="AE122" s="783"/>
      <c r="AF122" s="784" t="s">
        <v>221</v>
      </c>
      <c r="AG122" s="782"/>
      <c r="AH122" s="782"/>
      <c r="AI122" s="782"/>
      <c r="AJ122" s="783"/>
      <c r="AK122" s="784" t="s">
        <v>221</v>
      </c>
      <c r="AL122" s="782"/>
      <c r="AM122" s="782"/>
      <c r="AN122" s="782"/>
      <c r="AO122" s="783"/>
      <c r="AP122" s="752" t="s">
        <v>221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437</v>
      </c>
      <c r="BP122" s="836"/>
      <c r="BQ122" s="837">
        <v>8971631</v>
      </c>
      <c r="BR122" s="838"/>
      <c r="BS122" s="838"/>
      <c r="BT122" s="838"/>
      <c r="BU122" s="838"/>
      <c r="BV122" s="838">
        <v>8784172</v>
      </c>
      <c r="BW122" s="838"/>
      <c r="BX122" s="838"/>
      <c r="BY122" s="838"/>
      <c r="BZ122" s="838"/>
      <c r="CA122" s="838">
        <v>8419905</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221</v>
      </c>
      <c r="AB123" s="782"/>
      <c r="AC123" s="782"/>
      <c r="AD123" s="782"/>
      <c r="AE123" s="783"/>
      <c r="AF123" s="784" t="s">
        <v>221</v>
      </c>
      <c r="AG123" s="782"/>
      <c r="AH123" s="782"/>
      <c r="AI123" s="782"/>
      <c r="AJ123" s="783"/>
      <c r="AK123" s="784" t="s">
        <v>221</v>
      </c>
      <c r="AL123" s="782"/>
      <c r="AM123" s="782"/>
      <c r="AN123" s="782"/>
      <c r="AO123" s="783"/>
      <c r="AP123" s="752" t="s">
        <v>221</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101</v>
      </c>
      <c r="BR123" s="830"/>
      <c r="BS123" s="830"/>
      <c r="BT123" s="830"/>
      <c r="BU123" s="830"/>
      <c r="BV123" s="830">
        <v>95.2</v>
      </c>
      <c r="BW123" s="830"/>
      <c r="BX123" s="830"/>
      <c r="BY123" s="830"/>
      <c r="BZ123" s="830"/>
      <c r="CA123" s="830">
        <v>88.4</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221</v>
      </c>
      <c r="AB124" s="782"/>
      <c r="AC124" s="782"/>
      <c r="AD124" s="782"/>
      <c r="AE124" s="783"/>
      <c r="AF124" s="784" t="s">
        <v>221</v>
      </c>
      <c r="AG124" s="782"/>
      <c r="AH124" s="782"/>
      <c r="AI124" s="782"/>
      <c r="AJ124" s="783"/>
      <c r="AK124" s="784" t="s">
        <v>221</v>
      </c>
      <c r="AL124" s="782"/>
      <c r="AM124" s="782"/>
      <c r="AN124" s="782"/>
      <c r="AO124" s="783"/>
      <c r="AP124" s="752" t="s">
        <v>221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t="s">
        <v>221</v>
      </c>
      <c r="DH124" s="715"/>
      <c r="DI124" s="715"/>
      <c r="DJ124" s="715"/>
      <c r="DK124" s="716"/>
      <c r="DL124" s="717" t="s">
        <v>221</v>
      </c>
      <c r="DM124" s="715"/>
      <c r="DN124" s="715"/>
      <c r="DO124" s="715"/>
      <c r="DP124" s="716"/>
      <c r="DQ124" s="717" t="s">
        <v>221</v>
      </c>
      <c r="DR124" s="715"/>
      <c r="DS124" s="715"/>
      <c r="DT124" s="715"/>
      <c r="DU124" s="716"/>
      <c r="DV124" s="805" t="s">
        <v>221</v>
      </c>
      <c r="DW124" s="806"/>
      <c r="DX124" s="806"/>
      <c r="DY124" s="806"/>
      <c r="DZ124" s="807"/>
    </row>
    <row r="125" spans="1:130" s="197" customFormat="1" ht="26.25" customHeight="1" thickBot="1">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221</v>
      </c>
      <c r="AB125" s="782"/>
      <c r="AC125" s="782"/>
      <c r="AD125" s="782"/>
      <c r="AE125" s="783"/>
      <c r="AF125" s="784" t="s">
        <v>221</v>
      </c>
      <c r="AG125" s="782"/>
      <c r="AH125" s="782"/>
      <c r="AI125" s="782"/>
      <c r="AJ125" s="783"/>
      <c r="AK125" s="784" t="s">
        <v>221</v>
      </c>
      <c r="AL125" s="782"/>
      <c r="AM125" s="782"/>
      <c r="AN125" s="782"/>
      <c r="AO125" s="783"/>
      <c r="AP125" s="752" t="s">
        <v>221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221</v>
      </c>
      <c r="DH125" s="798"/>
      <c r="DI125" s="798"/>
      <c r="DJ125" s="798"/>
      <c r="DK125" s="798"/>
      <c r="DL125" s="798" t="s">
        <v>221</v>
      </c>
      <c r="DM125" s="798"/>
      <c r="DN125" s="798"/>
      <c r="DO125" s="798"/>
      <c r="DP125" s="798"/>
      <c r="DQ125" s="798" t="s">
        <v>221</v>
      </c>
      <c r="DR125" s="798"/>
      <c r="DS125" s="798"/>
      <c r="DT125" s="798"/>
      <c r="DU125" s="798"/>
      <c r="DV125" s="799" t="s">
        <v>221</v>
      </c>
      <c r="DW125" s="799"/>
      <c r="DX125" s="799"/>
      <c r="DY125" s="799"/>
      <c r="DZ125" s="800"/>
    </row>
    <row r="126" spans="1:130" s="197" customFormat="1" ht="26.25" customHeight="1">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1303</v>
      </c>
      <c r="AB126" s="782"/>
      <c r="AC126" s="782"/>
      <c r="AD126" s="782"/>
      <c r="AE126" s="783"/>
      <c r="AF126" s="784" t="s">
        <v>221</v>
      </c>
      <c r="AG126" s="782"/>
      <c r="AH126" s="782"/>
      <c r="AI126" s="782"/>
      <c r="AJ126" s="783"/>
      <c r="AK126" s="784" t="s">
        <v>221</v>
      </c>
      <c r="AL126" s="782"/>
      <c r="AM126" s="782"/>
      <c r="AN126" s="782"/>
      <c r="AO126" s="783"/>
      <c r="AP126" s="752" t="s">
        <v>221</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221</v>
      </c>
      <c r="DH126" s="769"/>
      <c r="DI126" s="769"/>
      <c r="DJ126" s="769"/>
      <c r="DK126" s="769"/>
      <c r="DL126" s="769" t="s">
        <v>221</v>
      </c>
      <c r="DM126" s="769"/>
      <c r="DN126" s="769"/>
      <c r="DO126" s="769"/>
      <c r="DP126" s="769"/>
      <c r="DQ126" s="769" t="s">
        <v>221</v>
      </c>
      <c r="DR126" s="769"/>
      <c r="DS126" s="769"/>
      <c r="DT126" s="769"/>
      <c r="DU126" s="769"/>
      <c r="DV126" s="821" t="s">
        <v>221</v>
      </c>
      <c r="DW126" s="821"/>
      <c r="DX126" s="821"/>
      <c r="DY126" s="821"/>
      <c r="DZ126" s="822"/>
    </row>
    <row r="127" spans="1:130" s="197" customFormat="1" ht="26.25" customHeight="1" thickBot="1">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89</v>
      </c>
      <c r="AB127" s="782"/>
      <c r="AC127" s="782"/>
      <c r="AD127" s="782"/>
      <c r="AE127" s="783"/>
      <c r="AF127" s="784">
        <v>131</v>
      </c>
      <c r="AG127" s="782"/>
      <c r="AH127" s="782"/>
      <c r="AI127" s="782"/>
      <c r="AJ127" s="783"/>
      <c r="AK127" s="784">
        <v>153</v>
      </c>
      <c r="AL127" s="782"/>
      <c r="AM127" s="782"/>
      <c r="AN127" s="782"/>
      <c r="AO127" s="783"/>
      <c r="AP127" s="752">
        <v>0</v>
      </c>
      <c r="AQ127" s="753"/>
      <c r="AR127" s="753"/>
      <c r="AS127" s="753"/>
      <c r="AT127" s="754"/>
      <c r="AU127" s="233"/>
      <c r="AV127" s="233"/>
      <c r="AW127" s="233"/>
      <c r="AX127" s="755" t="s">
        <v>448</v>
      </c>
      <c r="AY127" s="756"/>
      <c r="AZ127" s="756"/>
      <c r="BA127" s="756"/>
      <c r="BB127" s="756"/>
      <c r="BC127" s="756"/>
      <c r="BD127" s="756"/>
      <c r="BE127" s="757"/>
      <c r="BF127" s="758" t="s">
        <v>221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t="s">
        <v>221</v>
      </c>
      <c r="DH127" s="818"/>
      <c r="DI127" s="818"/>
      <c r="DJ127" s="818"/>
      <c r="DK127" s="818"/>
      <c r="DL127" s="818" t="s">
        <v>221</v>
      </c>
      <c r="DM127" s="818"/>
      <c r="DN127" s="818"/>
      <c r="DO127" s="818"/>
      <c r="DP127" s="818"/>
      <c r="DQ127" s="818" t="s">
        <v>221</v>
      </c>
      <c r="DR127" s="818"/>
      <c r="DS127" s="818"/>
      <c r="DT127" s="818"/>
      <c r="DU127" s="818"/>
      <c r="DV127" s="819" t="s">
        <v>221</v>
      </c>
      <c r="DW127" s="819"/>
      <c r="DX127" s="819"/>
      <c r="DY127" s="819"/>
      <c r="DZ127" s="820"/>
    </row>
    <row r="128" spans="1:130" s="197" customFormat="1" ht="26.25" customHeight="1">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v>11468</v>
      </c>
      <c r="AB128" s="722"/>
      <c r="AC128" s="722"/>
      <c r="AD128" s="722"/>
      <c r="AE128" s="723"/>
      <c r="AF128" s="724">
        <v>9665</v>
      </c>
      <c r="AG128" s="722"/>
      <c r="AH128" s="722"/>
      <c r="AI128" s="722"/>
      <c r="AJ128" s="723"/>
      <c r="AK128" s="724">
        <v>11548</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221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3743663</v>
      </c>
      <c r="AB129" s="782"/>
      <c r="AC129" s="782"/>
      <c r="AD129" s="782"/>
      <c r="AE129" s="783"/>
      <c r="AF129" s="784">
        <v>3743130</v>
      </c>
      <c r="AG129" s="782"/>
      <c r="AH129" s="782"/>
      <c r="AI129" s="782"/>
      <c r="AJ129" s="783"/>
      <c r="AK129" s="784">
        <v>3741275</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13.9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667754</v>
      </c>
      <c r="AB130" s="782"/>
      <c r="AC130" s="782"/>
      <c r="AD130" s="782"/>
      <c r="AE130" s="783"/>
      <c r="AF130" s="784">
        <v>671415</v>
      </c>
      <c r="AG130" s="782"/>
      <c r="AH130" s="782"/>
      <c r="AI130" s="782"/>
      <c r="AJ130" s="783"/>
      <c r="AK130" s="784">
        <v>671717</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v>88.4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3075909</v>
      </c>
      <c r="AB131" s="715"/>
      <c r="AC131" s="715"/>
      <c r="AD131" s="715"/>
      <c r="AE131" s="716"/>
      <c r="AF131" s="717">
        <v>3071715</v>
      </c>
      <c r="AG131" s="715"/>
      <c r="AH131" s="715"/>
      <c r="AI131" s="715"/>
      <c r="AJ131" s="716"/>
      <c r="AK131" s="717">
        <v>3069558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13.5189305</v>
      </c>
      <c r="AB132" s="738"/>
      <c r="AC132" s="738"/>
      <c r="AD132" s="738"/>
      <c r="AE132" s="739"/>
      <c r="AF132" s="740">
        <v>14.1349702</v>
      </c>
      <c r="AG132" s="738"/>
      <c r="AH132" s="738"/>
      <c r="AI132" s="738"/>
      <c r="AJ132" s="739"/>
      <c r="AK132" s="740">
        <v>14.18142286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14.2</v>
      </c>
      <c r="AB133" s="747"/>
      <c r="AC133" s="747"/>
      <c r="AD133" s="747"/>
      <c r="AE133" s="748"/>
      <c r="AF133" s="746">
        <v>13.7</v>
      </c>
      <c r="AG133" s="747"/>
      <c r="AH133" s="747"/>
      <c r="AI133" s="747"/>
      <c r="AJ133" s="748"/>
      <c r="AK133" s="746">
        <v>13.9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31" t="s">
        <v>469</v>
      </c>
      <c r="H9" s="1132"/>
      <c r="I9" s="1132"/>
      <c r="J9" s="1133"/>
      <c r="K9" s="263">
        <v>744005</v>
      </c>
      <c r="L9" s="264">
        <v>52108</v>
      </c>
      <c r="M9" s="265">
        <v>87341</v>
      </c>
      <c r="N9" s="266">
        <v>-40.299999999999997</v>
      </c>
    </row>
    <row r="10" spans="1:16">
      <c r="A10" s="248"/>
      <c r="B10" s="244"/>
      <c r="C10" s="244"/>
      <c r="D10" s="244"/>
      <c r="E10" s="244"/>
      <c r="F10" s="244"/>
      <c r="G10" s="1131" t="s">
        <v>470</v>
      </c>
      <c r="H10" s="1132"/>
      <c r="I10" s="1132"/>
      <c r="J10" s="1133"/>
      <c r="K10" s="267">
        <v>32324</v>
      </c>
      <c r="L10" s="268">
        <v>2264</v>
      </c>
      <c r="M10" s="269">
        <v>8730</v>
      </c>
      <c r="N10" s="270">
        <v>-74.099999999999994</v>
      </c>
    </row>
    <row r="11" spans="1:16" ht="13.5" customHeight="1">
      <c r="A11" s="248"/>
      <c r="B11" s="244"/>
      <c r="C11" s="244"/>
      <c r="D11" s="244"/>
      <c r="E11" s="244"/>
      <c r="F11" s="244"/>
      <c r="G11" s="1131" t="s">
        <v>471</v>
      </c>
      <c r="H11" s="1132"/>
      <c r="I11" s="1132"/>
      <c r="J11" s="1133"/>
      <c r="K11" s="267">
        <v>181110</v>
      </c>
      <c r="L11" s="268">
        <v>12685</v>
      </c>
      <c r="M11" s="269">
        <v>12876</v>
      </c>
      <c r="N11" s="270">
        <v>-1.5</v>
      </c>
    </row>
    <row r="12" spans="1:16" ht="13.5" customHeight="1">
      <c r="A12" s="248"/>
      <c r="B12" s="244"/>
      <c r="C12" s="244"/>
      <c r="D12" s="244"/>
      <c r="E12" s="244"/>
      <c r="F12" s="244"/>
      <c r="G12" s="1131" t="s">
        <v>472</v>
      </c>
      <c r="H12" s="1132"/>
      <c r="I12" s="1132"/>
      <c r="J12" s="1133"/>
      <c r="K12" s="267" t="s">
        <v>473</v>
      </c>
      <c r="L12" s="268" t="s">
        <v>473</v>
      </c>
      <c r="M12" s="269">
        <v>1090</v>
      </c>
      <c r="N12" s="270" t="s">
        <v>473</v>
      </c>
    </row>
    <row r="13" spans="1:16" ht="13.5" customHeight="1">
      <c r="A13" s="248"/>
      <c r="B13" s="244"/>
      <c r="C13" s="244"/>
      <c r="D13" s="244"/>
      <c r="E13" s="244"/>
      <c r="F13" s="244"/>
      <c r="G13" s="1131" t="s">
        <v>474</v>
      </c>
      <c r="H13" s="1132"/>
      <c r="I13" s="1132"/>
      <c r="J13" s="1133"/>
      <c r="K13" s="267" t="s">
        <v>473</v>
      </c>
      <c r="L13" s="268" t="s">
        <v>473</v>
      </c>
      <c r="M13" s="269">
        <v>18</v>
      </c>
      <c r="N13" s="270" t="s">
        <v>473</v>
      </c>
    </row>
    <row r="14" spans="1:16" ht="13.5" customHeight="1">
      <c r="A14" s="248"/>
      <c r="B14" s="244"/>
      <c r="C14" s="244"/>
      <c r="D14" s="244"/>
      <c r="E14" s="244"/>
      <c r="F14" s="244"/>
      <c r="G14" s="1131" t="s">
        <v>475</v>
      </c>
      <c r="H14" s="1132"/>
      <c r="I14" s="1132"/>
      <c r="J14" s="1133"/>
      <c r="K14" s="267">
        <v>71947</v>
      </c>
      <c r="L14" s="268">
        <v>5039</v>
      </c>
      <c r="M14" s="269">
        <v>4293</v>
      </c>
      <c r="N14" s="270">
        <v>17.399999999999999</v>
      </c>
    </row>
    <row r="15" spans="1:16" ht="13.5" customHeight="1">
      <c r="A15" s="248"/>
      <c r="B15" s="244"/>
      <c r="C15" s="244"/>
      <c r="D15" s="244"/>
      <c r="E15" s="244"/>
      <c r="F15" s="244"/>
      <c r="G15" s="1131" t="s">
        <v>476</v>
      </c>
      <c r="H15" s="1132"/>
      <c r="I15" s="1132"/>
      <c r="J15" s="1133"/>
      <c r="K15" s="267">
        <v>8586</v>
      </c>
      <c r="L15" s="268">
        <v>601</v>
      </c>
      <c r="M15" s="269">
        <v>2010</v>
      </c>
      <c r="N15" s="270">
        <v>-70.099999999999994</v>
      </c>
    </row>
    <row r="16" spans="1:16">
      <c r="A16" s="248"/>
      <c r="B16" s="244"/>
      <c r="C16" s="244"/>
      <c r="D16" s="244"/>
      <c r="E16" s="244"/>
      <c r="F16" s="244"/>
      <c r="G16" s="1134" t="s">
        <v>477</v>
      </c>
      <c r="H16" s="1135"/>
      <c r="I16" s="1135"/>
      <c r="J16" s="1136"/>
      <c r="K16" s="268">
        <v>-107412</v>
      </c>
      <c r="L16" s="268">
        <v>-7523</v>
      </c>
      <c r="M16" s="269">
        <v>-10218</v>
      </c>
      <c r="N16" s="270">
        <v>-26.4</v>
      </c>
    </row>
    <row r="17" spans="1:16">
      <c r="A17" s="248"/>
      <c r="B17" s="244"/>
      <c r="C17" s="244"/>
      <c r="D17" s="244"/>
      <c r="E17" s="244"/>
      <c r="F17" s="244"/>
      <c r="G17" s="1134" t="s">
        <v>170</v>
      </c>
      <c r="H17" s="1135"/>
      <c r="I17" s="1135"/>
      <c r="J17" s="1136"/>
      <c r="K17" s="268">
        <v>930560</v>
      </c>
      <c r="L17" s="268">
        <v>65174</v>
      </c>
      <c r="M17" s="269">
        <v>106139</v>
      </c>
      <c r="N17" s="270">
        <v>-38.6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28" t="s">
        <v>482</v>
      </c>
      <c r="H21" s="1129"/>
      <c r="I21" s="1129"/>
      <c r="J21" s="1130"/>
      <c r="K21" s="280">
        <v>6.09</v>
      </c>
      <c r="L21" s="281">
        <v>10.27</v>
      </c>
      <c r="M21" s="282">
        <v>-4.18</v>
      </c>
      <c r="N21" s="249"/>
      <c r="O21" s="283"/>
      <c r="P21" s="279"/>
    </row>
    <row r="22" spans="1:16" s="284" customFormat="1">
      <c r="A22" s="279"/>
      <c r="B22" s="249"/>
      <c r="C22" s="249"/>
      <c r="D22" s="249"/>
      <c r="E22" s="249"/>
      <c r="F22" s="249"/>
      <c r="G22" s="1128" t="s">
        <v>483</v>
      </c>
      <c r="H22" s="1129"/>
      <c r="I22" s="1129"/>
      <c r="J22" s="1130"/>
      <c r="K22" s="285">
        <v>98.8</v>
      </c>
      <c r="L22" s="286">
        <v>95.1</v>
      </c>
      <c r="M22" s="287">
        <v>3.7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19" t="s">
        <v>487</v>
      </c>
      <c r="H32" s="1120"/>
      <c r="I32" s="1120"/>
      <c r="J32" s="1121"/>
      <c r="K32" s="294">
        <v>933491</v>
      </c>
      <c r="L32" s="294">
        <v>65380</v>
      </c>
      <c r="M32" s="295">
        <v>57922</v>
      </c>
      <c r="N32" s="296">
        <v>12.9</v>
      </c>
    </row>
    <row r="33" spans="1:16" ht="13.5" customHeight="1">
      <c r="A33" s="248"/>
      <c r="B33" s="244"/>
      <c r="C33" s="244"/>
      <c r="D33" s="244"/>
      <c r="E33" s="244"/>
      <c r="F33" s="244"/>
      <c r="G33" s="1119" t="s">
        <v>488</v>
      </c>
      <c r="H33" s="1120"/>
      <c r="I33" s="1120"/>
      <c r="J33" s="1121"/>
      <c r="K33" s="294" t="s">
        <v>473</v>
      </c>
      <c r="L33" s="294" t="s">
        <v>473</v>
      </c>
      <c r="M33" s="295" t="s">
        <v>473</v>
      </c>
      <c r="N33" s="296" t="s">
        <v>473</v>
      </c>
    </row>
    <row r="34" spans="1:16" ht="27" customHeight="1">
      <c r="A34" s="248"/>
      <c r="B34" s="244"/>
      <c r="C34" s="244"/>
      <c r="D34" s="244"/>
      <c r="E34" s="244"/>
      <c r="F34" s="244"/>
      <c r="G34" s="1119" t="s">
        <v>489</v>
      </c>
      <c r="H34" s="1120"/>
      <c r="I34" s="1120"/>
      <c r="J34" s="1121"/>
      <c r="K34" s="294" t="s">
        <v>473</v>
      </c>
      <c r="L34" s="294" t="s">
        <v>473</v>
      </c>
      <c r="M34" s="295" t="s">
        <v>473</v>
      </c>
      <c r="N34" s="296" t="s">
        <v>473</v>
      </c>
    </row>
    <row r="35" spans="1:16" ht="27" customHeight="1">
      <c r="A35" s="248"/>
      <c r="B35" s="244"/>
      <c r="C35" s="244"/>
      <c r="D35" s="244"/>
      <c r="E35" s="244"/>
      <c r="F35" s="244"/>
      <c r="G35" s="1119" t="s">
        <v>490</v>
      </c>
      <c r="H35" s="1120"/>
      <c r="I35" s="1120"/>
      <c r="J35" s="1121"/>
      <c r="K35" s="294">
        <v>86702</v>
      </c>
      <c r="L35" s="294">
        <v>6072</v>
      </c>
      <c r="M35" s="295">
        <v>16698</v>
      </c>
      <c r="N35" s="296">
        <v>-63.6</v>
      </c>
    </row>
    <row r="36" spans="1:16" ht="27" customHeight="1">
      <c r="A36" s="248"/>
      <c r="B36" s="244"/>
      <c r="C36" s="244"/>
      <c r="D36" s="244"/>
      <c r="E36" s="244"/>
      <c r="F36" s="244"/>
      <c r="G36" s="1119" t="s">
        <v>491</v>
      </c>
      <c r="H36" s="1120"/>
      <c r="I36" s="1120"/>
      <c r="J36" s="1121"/>
      <c r="K36" s="294">
        <v>52434</v>
      </c>
      <c r="L36" s="294">
        <v>3672</v>
      </c>
      <c r="M36" s="295">
        <v>4963</v>
      </c>
      <c r="N36" s="296">
        <v>-26</v>
      </c>
    </row>
    <row r="37" spans="1:16" ht="13.5" customHeight="1">
      <c r="A37" s="248"/>
      <c r="B37" s="244"/>
      <c r="C37" s="244"/>
      <c r="D37" s="244"/>
      <c r="E37" s="244"/>
      <c r="F37" s="244"/>
      <c r="G37" s="1119" t="s">
        <v>492</v>
      </c>
      <c r="H37" s="1120"/>
      <c r="I37" s="1120"/>
      <c r="J37" s="1121"/>
      <c r="K37" s="294">
        <v>45945</v>
      </c>
      <c r="L37" s="294">
        <v>3218</v>
      </c>
      <c r="M37" s="295">
        <v>1334</v>
      </c>
      <c r="N37" s="296">
        <v>141.19999999999999</v>
      </c>
    </row>
    <row r="38" spans="1:16" ht="27" customHeight="1">
      <c r="A38" s="248"/>
      <c r="B38" s="244"/>
      <c r="C38" s="244"/>
      <c r="D38" s="244"/>
      <c r="E38" s="244"/>
      <c r="F38" s="244"/>
      <c r="G38" s="1122" t="s">
        <v>493</v>
      </c>
      <c r="H38" s="1123"/>
      <c r="I38" s="1123"/>
      <c r="J38" s="1124"/>
      <c r="K38" s="297" t="s">
        <v>473</v>
      </c>
      <c r="L38" s="297" t="s">
        <v>473</v>
      </c>
      <c r="M38" s="298">
        <v>8</v>
      </c>
      <c r="N38" s="299" t="s">
        <v>473</v>
      </c>
      <c r="O38" s="293"/>
    </row>
    <row r="39" spans="1:16">
      <c r="A39" s="248"/>
      <c r="B39" s="244"/>
      <c r="C39" s="244"/>
      <c r="D39" s="244"/>
      <c r="E39" s="244"/>
      <c r="F39" s="244"/>
      <c r="G39" s="1122" t="s">
        <v>494</v>
      </c>
      <c r="H39" s="1123"/>
      <c r="I39" s="1123"/>
      <c r="J39" s="1124"/>
      <c r="K39" s="300">
        <v>-11548</v>
      </c>
      <c r="L39" s="300">
        <v>-809</v>
      </c>
      <c r="M39" s="301">
        <v>-2783</v>
      </c>
      <c r="N39" s="302">
        <v>-70.900000000000006</v>
      </c>
      <c r="O39" s="293"/>
    </row>
    <row r="40" spans="1:16" ht="27" customHeight="1">
      <c r="A40" s="248"/>
      <c r="B40" s="244"/>
      <c r="C40" s="244"/>
      <c r="D40" s="244"/>
      <c r="E40" s="244"/>
      <c r="F40" s="244"/>
      <c r="G40" s="1119" t="s">
        <v>495</v>
      </c>
      <c r="H40" s="1120"/>
      <c r="I40" s="1120"/>
      <c r="J40" s="1121"/>
      <c r="K40" s="300">
        <v>-671717</v>
      </c>
      <c r="L40" s="300">
        <v>-47046</v>
      </c>
      <c r="M40" s="301">
        <v>-52415</v>
      </c>
      <c r="N40" s="302">
        <v>-10.199999999999999</v>
      </c>
      <c r="O40" s="293"/>
    </row>
    <row r="41" spans="1:16">
      <c r="A41" s="248"/>
      <c r="B41" s="244"/>
      <c r="C41" s="244"/>
      <c r="D41" s="244"/>
      <c r="E41" s="244"/>
      <c r="F41" s="244"/>
      <c r="G41" s="1125" t="s">
        <v>281</v>
      </c>
      <c r="H41" s="1126"/>
      <c r="I41" s="1126"/>
      <c r="J41" s="1127"/>
      <c r="K41" s="294">
        <v>435307</v>
      </c>
      <c r="L41" s="300">
        <v>30488</v>
      </c>
      <c r="M41" s="301">
        <v>25727</v>
      </c>
      <c r="N41" s="302">
        <v>18.5</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2" t="s">
        <v>464</v>
      </c>
      <c r="J49" s="1114" t="s">
        <v>499</v>
      </c>
      <c r="K49" s="1115"/>
      <c r="L49" s="1115"/>
      <c r="M49" s="1115"/>
      <c r="N49" s="1116"/>
    </row>
    <row r="50" spans="1:14">
      <c r="A50" s="248"/>
      <c r="B50" s="244"/>
      <c r="C50" s="244"/>
      <c r="D50" s="244"/>
      <c r="E50" s="244"/>
      <c r="F50" s="244"/>
      <c r="G50" s="312"/>
      <c r="H50" s="313"/>
      <c r="I50" s="1113"/>
      <c r="J50" s="314" t="s">
        <v>500</v>
      </c>
      <c r="K50" s="315" t="s">
        <v>501</v>
      </c>
      <c r="L50" s="316" t="s">
        <v>502</v>
      </c>
      <c r="M50" s="317" t="s">
        <v>503</v>
      </c>
      <c r="N50" s="318" t="s">
        <v>504</v>
      </c>
    </row>
    <row r="51" spans="1:14">
      <c r="A51" s="248"/>
      <c r="B51" s="244"/>
      <c r="C51" s="244"/>
      <c r="D51" s="244"/>
      <c r="E51" s="244"/>
      <c r="F51" s="244"/>
      <c r="G51" s="310" t="s">
        <v>505</v>
      </c>
      <c r="H51" s="311"/>
      <c r="I51" s="319">
        <v>1004426</v>
      </c>
      <c r="J51" s="320">
        <v>68138</v>
      </c>
      <c r="K51" s="321">
        <v>109.9</v>
      </c>
      <c r="L51" s="322">
        <v>65529</v>
      </c>
      <c r="M51" s="323">
        <v>43</v>
      </c>
      <c r="N51" s="324">
        <v>66.900000000000006</v>
      </c>
    </row>
    <row r="52" spans="1:14">
      <c r="A52" s="248"/>
      <c r="B52" s="244"/>
      <c r="C52" s="244"/>
      <c r="D52" s="244"/>
      <c r="E52" s="244"/>
      <c r="F52" s="244"/>
      <c r="G52" s="325"/>
      <c r="H52" s="326" t="s">
        <v>506</v>
      </c>
      <c r="I52" s="327">
        <v>686506</v>
      </c>
      <c r="J52" s="328">
        <v>46571</v>
      </c>
      <c r="K52" s="329">
        <v>175.2</v>
      </c>
      <c r="L52" s="330">
        <v>32858</v>
      </c>
      <c r="M52" s="331">
        <v>44.5</v>
      </c>
      <c r="N52" s="332">
        <v>130.69999999999999</v>
      </c>
    </row>
    <row r="53" spans="1:14">
      <c r="A53" s="248"/>
      <c r="B53" s="244"/>
      <c r="C53" s="244"/>
      <c r="D53" s="244"/>
      <c r="E53" s="244"/>
      <c r="F53" s="244"/>
      <c r="G53" s="310" t="s">
        <v>507</v>
      </c>
      <c r="H53" s="311"/>
      <c r="I53" s="319">
        <v>546175</v>
      </c>
      <c r="J53" s="320">
        <v>37484</v>
      </c>
      <c r="K53" s="321">
        <v>-45</v>
      </c>
      <c r="L53" s="322">
        <v>64717</v>
      </c>
      <c r="M53" s="323">
        <v>-1.2</v>
      </c>
      <c r="N53" s="324">
        <v>-43.8</v>
      </c>
    </row>
    <row r="54" spans="1:14">
      <c r="A54" s="248"/>
      <c r="B54" s="244"/>
      <c r="C54" s="244"/>
      <c r="D54" s="244"/>
      <c r="E54" s="244"/>
      <c r="F54" s="244"/>
      <c r="G54" s="325"/>
      <c r="H54" s="326" t="s">
        <v>506</v>
      </c>
      <c r="I54" s="327">
        <v>366643</v>
      </c>
      <c r="J54" s="328">
        <v>25163</v>
      </c>
      <c r="K54" s="329">
        <v>-46</v>
      </c>
      <c r="L54" s="330">
        <v>31931</v>
      </c>
      <c r="M54" s="331">
        <v>-2.8</v>
      </c>
      <c r="N54" s="332">
        <v>-43.2</v>
      </c>
    </row>
    <row r="55" spans="1:14">
      <c r="A55" s="248"/>
      <c r="B55" s="244"/>
      <c r="C55" s="244"/>
      <c r="D55" s="244"/>
      <c r="E55" s="244"/>
      <c r="F55" s="244"/>
      <c r="G55" s="310" t="s">
        <v>508</v>
      </c>
      <c r="H55" s="311"/>
      <c r="I55" s="319">
        <v>559996</v>
      </c>
      <c r="J55" s="320">
        <v>38647</v>
      </c>
      <c r="K55" s="321">
        <v>3.1</v>
      </c>
      <c r="L55" s="322">
        <v>70897</v>
      </c>
      <c r="M55" s="323">
        <v>9.5</v>
      </c>
      <c r="N55" s="324">
        <v>-6.4</v>
      </c>
    </row>
    <row r="56" spans="1:14">
      <c r="A56" s="248"/>
      <c r="B56" s="244"/>
      <c r="C56" s="244"/>
      <c r="D56" s="244"/>
      <c r="E56" s="244"/>
      <c r="F56" s="244"/>
      <c r="G56" s="325"/>
      <c r="H56" s="326" t="s">
        <v>506</v>
      </c>
      <c r="I56" s="327">
        <v>270586</v>
      </c>
      <c r="J56" s="328">
        <v>18674</v>
      </c>
      <c r="K56" s="329">
        <v>-25.8</v>
      </c>
      <c r="L56" s="330">
        <v>39878</v>
      </c>
      <c r="M56" s="331">
        <v>24.9</v>
      </c>
      <c r="N56" s="332">
        <v>-50.7</v>
      </c>
    </row>
    <row r="57" spans="1:14">
      <c r="A57" s="248"/>
      <c r="B57" s="244"/>
      <c r="C57" s="244"/>
      <c r="D57" s="244"/>
      <c r="E57" s="244"/>
      <c r="F57" s="244"/>
      <c r="G57" s="310" t="s">
        <v>509</v>
      </c>
      <c r="H57" s="311"/>
      <c r="I57" s="319">
        <v>825617</v>
      </c>
      <c r="J57" s="320">
        <v>57410</v>
      </c>
      <c r="K57" s="321">
        <v>48.5</v>
      </c>
      <c r="L57" s="322">
        <v>66496</v>
      </c>
      <c r="M57" s="323">
        <v>-6.2</v>
      </c>
      <c r="N57" s="324">
        <v>54.7</v>
      </c>
    </row>
    <row r="58" spans="1:14">
      <c r="A58" s="248"/>
      <c r="B58" s="244"/>
      <c r="C58" s="244"/>
      <c r="D58" s="244"/>
      <c r="E58" s="244"/>
      <c r="F58" s="244"/>
      <c r="G58" s="325"/>
      <c r="H58" s="326" t="s">
        <v>506</v>
      </c>
      <c r="I58" s="327">
        <v>318184</v>
      </c>
      <c r="J58" s="328">
        <v>22125</v>
      </c>
      <c r="K58" s="329">
        <v>18.5</v>
      </c>
      <c r="L58" s="330">
        <v>36530</v>
      </c>
      <c r="M58" s="331">
        <v>-8.4</v>
      </c>
      <c r="N58" s="332">
        <v>26.9</v>
      </c>
    </row>
    <row r="59" spans="1:14">
      <c r="A59" s="248"/>
      <c r="B59" s="244"/>
      <c r="C59" s="244"/>
      <c r="D59" s="244"/>
      <c r="E59" s="244"/>
      <c r="F59" s="244"/>
      <c r="G59" s="310" t="s">
        <v>510</v>
      </c>
      <c r="H59" s="311"/>
      <c r="I59" s="319">
        <v>954693</v>
      </c>
      <c r="J59" s="320">
        <v>66865</v>
      </c>
      <c r="K59" s="321">
        <v>16.5</v>
      </c>
      <c r="L59" s="322">
        <v>82748</v>
      </c>
      <c r="M59" s="323">
        <v>24.4</v>
      </c>
      <c r="N59" s="324">
        <v>-7.9</v>
      </c>
    </row>
    <row r="60" spans="1:14">
      <c r="A60" s="248"/>
      <c r="B60" s="244"/>
      <c r="C60" s="244"/>
      <c r="D60" s="244"/>
      <c r="E60" s="244"/>
      <c r="F60" s="244"/>
      <c r="G60" s="325"/>
      <c r="H60" s="326" t="s">
        <v>506</v>
      </c>
      <c r="I60" s="333">
        <v>339843</v>
      </c>
      <c r="J60" s="328">
        <v>23802</v>
      </c>
      <c r="K60" s="329">
        <v>7.6</v>
      </c>
      <c r="L60" s="330">
        <v>44732</v>
      </c>
      <c r="M60" s="331">
        <v>22.5</v>
      </c>
      <c r="N60" s="332">
        <v>-14.9</v>
      </c>
    </row>
    <row r="61" spans="1:14">
      <c r="A61" s="248"/>
      <c r="B61" s="244"/>
      <c r="C61" s="244"/>
      <c r="D61" s="244"/>
      <c r="E61" s="244"/>
      <c r="F61" s="244"/>
      <c r="G61" s="310" t="s">
        <v>511</v>
      </c>
      <c r="H61" s="334"/>
      <c r="I61" s="335">
        <v>778181</v>
      </c>
      <c r="J61" s="336">
        <v>53709</v>
      </c>
      <c r="K61" s="337">
        <v>26.6</v>
      </c>
      <c r="L61" s="338">
        <v>70077</v>
      </c>
      <c r="M61" s="339">
        <v>13.9</v>
      </c>
      <c r="N61" s="324">
        <v>12.7</v>
      </c>
    </row>
    <row r="62" spans="1:14">
      <c r="A62" s="248"/>
      <c r="B62" s="244"/>
      <c r="C62" s="244"/>
      <c r="D62" s="244"/>
      <c r="E62" s="244"/>
      <c r="F62" s="244"/>
      <c r="G62" s="325"/>
      <c r="H62" s="326" t="s">
        <v>506</v>
      </c>
      <c r="I62" s="327">
        <v>396352</v>
      </c>
      <c r="J62" s="328">
        <v>27267</v>
      </c>
      <c r="K62" s="329">
        <v>25.9</v>
      </c>
      <c r="L62" s="330">
        <v>37186</v>
      </c>
      <c r="M62" s="331">
        <v>16.100000000000001</v>
      </c>
      <c r="N62" s="332">
        <v>9.8000000000000007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25.08</v>
      </c>
      <c r="G47" s="12">
        <v>35.43</v>
      </c>
      <c r="H47" s="12">
        <v>41.07</v>
      </c>
      <c r="I47" s="12">
        <v>43.24</v>
      </c>
      <c r="J47" s="13">
        <v>41.14</v>
      </c>
    </row>
    <row r="48" spans="2:10" ht="57.75" customHeight="1">
      <c r="B48" s="14"/>
      <c r="C48" s="1139" t="s">
        <v>4</v>
      </c>
      <c r="D48" s="1139"/>
      <c r="E48" s="1140"/>
      <c r="F48" s="15">
        <v>7.22</v>
      </c>
      <c r="G48" s="16">
        <v>3.85</v>
      </c>
      <c r="H48" s="16">
        <v>3.85</v>
      </c>
      <c r="I48" s="16">
        <v>5.78</v>
      </c>
      <c r="J48" s="17">
        <v>5.15</v>
      </c>
    </row>
    <row r="49" spans="2:10" ht="57.75" customHeight="1" thickBot="1">
      <c r="B49" s="18"/>
      <c r="C49" s="1141" t="s">
        <v>5</v>
      </c>
      <c r="D49" s="1141"/>
      <c r="E49" s="1142"/>
      <c r="F49" s="19" t="s">
        <v>518</v>
      </c>
      <c r="G49" s="20">
        <v>4.09</v>
      </c>
      <c r="H49" s="20">
        <v>2.6</v>
      </c>
      <c r="I49" s="20">
        <v>1.96</v>
      </c>
      <c r="J49" s="21" t="s">
        <v>519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520</v>
      </c>
      <c r="D34" s="1149"/>
      <c r="E34" s="1150"/>
      <c r="F34" s="32">
        <v>7.22</v>
      </c>
      <c r="G34" s="33">
        <v>3.85</v>
      </c>
      <c r="H34" s="33">
        <v>3.85</v>
      </c>
      <c r="I34" s="33">
        <v>5.78</v>
      </c>
      <c r="J34" s="34">
        <v>5.15</v>
      </c>
      <c r="K34" s="22"/>
      <c r="L34" s="22"/>
      <c r="M34" s="22"/>
      <c r="N34" s="22"/>
      <c r="O34" s="22"/>
      <c r="P34" s="22"/>
    </row>
    <row r="35" spans="1:16" ht="39" customHeight="1">
      <c r="A35" s="22"/>
      <c r="B35" s="35"/>
      <c r="C35" s="1143" t="s">
        <v>521</v>
      </c>
      <c r="D35" s="1144"/>
      <c r="E35" s="1145"/>
      <c r="F35" s="36">
        <v>3.25</v>
      </c>
      <c r="G35" s="37">
        <v>2.83</v>
      </c>
      <c r="H35" s="37">
        <v>2.37</v>
      </c>
      <c r="I35" s="37">
        <v>3.01</v>
      </c>
      <c r="J35" s="38">
        <v>2.6</v>
      </c>
      <c r="K35" s="22"/>
      <c r="L35" s="22"/>
      <c r="M35" s="22"/>
      <c r="N35" s="22"/>
      <c r="O35" s="22"/>
      <c r="P35" s="22"/>
    </row>
    <row r="36" spans="1:16" ht="39" customHeight="1">
      <c r="A36" s="22"/>
      <c r="B36" s="35"/>
      <c r="C36" s="1143" t="s">
        <v>522</v>
      </c>
      <c r="D36" s="1144"/>
      <c r="E36" s="1145"/>
      <c r="F36" s="36">
        <v>0.3</v>
      </c>
      <c r="G36" s="37">
        <v>0.4</v>
      </c>
      <c r="H36" s="37">
        <v>0.18</v>
      </c>
      <c r="I36" s="37">
        <v>0.2</v>
      </c>
      <c r="J36" s="38">
        <v>0.34</v>
      </c>
      <c r="K36" s="22"/>
      <c r="L36" s="22"/>
      <c r="M36" s="22"/>
      <c r="N36" s="22"/>
      <c r="O36" s="22"/>
      <c r="P36" s="22"/>
    </row>
    <row r="37" spans="1:16" ht="39" customHeight="1">
      <c r="A37" s="22"/>
      <c r="B37" s="35"/>
      <c r="C37" s="1143" t="s">
        <v>523</v>
      </c>
      <c r="D37" s="1144"/>
      <c r="E37" s="1145"/>
      <c r="F37" s="36">
        <v>0.03</v>
      </c>
      <c r="G37" s="37">
        <v>0.02</v>
      </c>
      <c r="H37" s="37">
        <v>0.05</v>
      </c>
      <c r="I37" s="37">
        <v>0.03</v>
      </c>
      <c r="J37" s="38">
        <v>0.04</v>
      </c>
      <c r="K37" s="22"/>
      <c r="L37" s="22"/>
      <c r="M37" s="22"/>
      <c r="N37" s="22"/>
      <c r="O37" s="22"/>
      <c r="P37" s="22"/>
    </row>
    <row r="38" spans="1:16" ht="39" customHeight="1">
      <c r="A38" s="22"/>
      <c r="B38" s="35"/>
      <c r="C38" s="1143" t="s">
        <v>524</v>
      </c>
      <c r="D38" s="1144"/>
      <c r="E38" s="1145"/>
      <c r="F38" s="36">
        <v>0.01</v>
      </c>
      <c r="G38" s="37">
        <v>0.01</v>
      </c>
      <c r="H38" s="37">
        <v>0.01</v>
      </c>
      <c r="I38" s="37">
        <v>0.01</v>
      </c>
      <c r="J38" s="38">
        <v>0.01</v>
      </c>
      <c r="K38" s="22"/>
      <c r="L38" s="22"/>
      <c r="M38" s="22"/>
      <c r="N38" s="22"/>
      <c r="O38" s="22"/>
      <c r="P38" s="22"/>
    </row>
    <row r="39" spans="1:16" ht="39" customHeight="1">
      <c r="A39" s="22"/>
      <c r="B39" s="35"/>
      <c r="C39" s="1143" t="s">
        <v>525</v>
      </c>
      <c r="D39" s="1144"/>
      <c r="E39" s="1145"/>
      <c r="F39" s="36">
        <v>0.03</v>
      </c>
      <c r="G39" s="37">
        <v>0.01</v>
      </c>
      <c r="H39" s="37">
        <v>0.01</v>
      </c>
      <c r="I39" s="37">
        <v>0.02</v>
      </c>
      <c r="J39" s="38">
        <v>0</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526</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527</v>
      </c>
      <c r="D43" s="1147"/>
      <c r="E43" s="1148"/>
      <c r="F43" s="41">
        <v>0.01</v>
      </c>
      <c r="G43" s="42">
        <v>0</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11</v>
      </c>
      <c r="C45" s="1160"/>
      <c r="D45" s="58"/>
      <c r="E45" s="1165" t="s">
        <v>12</v>
      </c>
      <c r="F45" s="1165"/>
      <c r="G45" s="1165"/>
      <c r="H45" s="1165"/>
      <c r="I45" s="1165"/>
      <c r="J45" s="1166"/>
      <c r="K45" s="59">
        <v>936</v>
      </c>
      <c r="L45" s="60">
        <v>920</v>
      </c>
      <c r="M45" s="60">
        <v>919</v>
      </c>
      <c r="N45" s="60">
        <v>941</v>
      </c>
      <c r="O45" s="61">
        <v>933</v>
      </c>
      <c r="P45" s="48"/>
      <c r="Q45" s="48"/>
      <c r="R45" s="48"/>
      <c r="S45" s="48"/>
      <c r="T45" s="48"/>
      <c r="U45" s="48"/>
    </row>
    <row r="46" spans="1:21" ht="30.75" customHeight="1">
      <c r="A46" s="48"/>
      <c r="B46" s="1161"/>
      <c r="C46" s="1162"/>
      <c r="D46" s="62"/>
      <c r="E46" s="1153" t="s">
        <v>13</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14</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15</v>
      </c>
      <c r="F48" s="1153"/>
      <c r="G48" s="1153"/>
      <c r="H48" s="1153"/>
      <c r="I48" s="1153"/>
      <c r="J48" s="1154"/>
      <c r="K48" s="63">
        <v>57</v>
      </c>
      <c r="L48" s="64">
        <v>64</v>
      </c>
      <c r="M48" s="64">
        <v>70</v>
      </c>
      <c r="N48" s="64">
        <v>75</v>
      </c>
      <c r="O48" s="65">
        <v>87</v>
      </c>
      <c r="P48" s="48"/>
      <c r="Q48" s="48"/>
      <c r="R48" s="48"/>
      <c r="S48" s="48"/>
      <c r="T48" s="48"/>
      <c r="U48" s="48"/>
    </row>
    <row r="49" spans="1:21" ht="30.75" customHeight="1">
      <c r="A49" s="48"/>
      <c r="B49" s="1161"/>
      <c r="C49" s="1162"/>
      <c r="D49" s="62"/>
      <c r="E49" s="1153" t="s">
        <v>16</v>
      </c>
      <c r="F49" s="1153"/>
      <c r="G49" s="1153"/>
      <c r="H49" s="1153"/>
      <c r="I49" s="1153"/>
      <c r="J49" s="1154"/>
      <c r="K49" s="63">
        <v>91</v>
      </c>
      <c r="L49" s="64">
        <v>73</v>
      </c>
      <c r="M49" s="64">
        <v>59</v>
      </c>
      <c r="N49" s="64">
        <v>54</v>
      </c>
      <c r="O49" s="65">
        <v>52</v>
      </c>
      <c r="P49" s="48"/>
      <c r="Q49" s="48"/>
      <c r="R49" s="48"/>
      <c r="S49" s="48"/>
      <c r="T49" s="48"/>
      <c r="U49" s="48"/>
    </row>
    <row r="50" spans="1:21" ht="30.75" customHeight="1">
      <c r="A50" s="48"/>
      <c r="B50" s="1161"/>
      <c r="C50" s="1162"/>
      <c r="D50" s="62"/>
      <c r="E50" s="1153" t="s">
        <v>17</v>
      </c>
      <c r="F50" s="1153"/>
      <c r="G50" s="1153"/>
      <c r="H50" s="1153"/>
      <c r="I50" s="1153"/>
      <c r="J50" s="1154"/>
      <c r="K50" s="63">
        <v>53</v>
      </c>
      <c r="L50" s="64">
        <v>50</v>
      </c>
      <c r="M50" s="64">
        <v>47</v>
      </c>
      <c r="N50" s="64">
        <v>46</v>
      </c>
      <c r="O50" s="65">
        <v>46</v>
      </c>
      <c r="P50" s="48"/>
      <c r="Q50" s="48"/>
      <c r="R50" s="48"/>
      <c r="S50" s="48"/>
      <c r="T50" s="48"/>
      <c r="U50" s="48"/>
    </row>
    <row r="51" spans="1:21" ht="30.75" customHeight="1">
      <c r="A51" s="48"/>
      <c r="B51" s="1163"/>
      <c r="C51" s="1164"/>
      <c r="D51" s="66"/>
      <c r="E51" s="1153" t="s">
        <v>18</v>
      </c>
      <c r="F51" s="1153"/>
      <c r="G51" s="1153"/>
      <c r="H51" s="1153"/>
      <c r="I51" s="1153"/>
      <c r="J51" s="1154"/>
      <c r="K51" s="63" t="s">
        <v>473</v>
      </c>
      <c r="L51" s="64" t="s">
        <v>473</v>
      </c>
      <c r="M51" s="64" t="s">
        <v>473</v>
      </c>
      <c r="N51" s="64" t="s">
        <v>473</v>
      </c>
      <c r="O51" s="65" t="s">
        <v>473</v>
      </c>
      <c r="P51" s="48"/>
      <c r="Q51" s="48"/>
      <c r="R51" s="48"/>
      <c r="S51" s="48"/>
      <c r="T51" s="48"/>
      <c r="U51" s="48"/>
    </row>
    <row r="52" spans="1:21" ht="30.75" customHeight="1">
      <c r="A52" s="48"/>
      <c r="B52" s="1151" t="s">
        <v>19</v>
      </c>
      <c r="C52" s="1152"/>
      <c r="D52" s="66"/>
      <c r="E52" s="1153" t="s">
        <v>20</v>
      </c>
      <c r="F52" s="1153"/>
      <c r="G52" s="1153"/>
      <c r="H52" s="1153"/>
      <c r="I52" s="1153"/>
      <c r="J52" s="1154"/>
      <c r="K52" s="63">
        <v>667</v>
      </c>
      <c r="L52" s="64">
        <v>679</v>
      </c>
      <c r="M52" s="64">
        <v>678</v>
      </c>
      <c r="N52" s="64">
        <v>681</v>
      </c>
      <c r="O52" s="65">
        <v>683</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470</v>
      </c>
      <c r="L53" s="69">
        <v>428</v>
      </c>
      <c r="M53" s="69">
        <v>417</v>
      </c>
      <c r="N53" s="69">
        <v>435</v>
      </c>
      <c r="O53" s="70">
        <v>435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cp:lastPrinted>2015-04-17T07:35:10Z</cp:lastPrinted>
  <dcterms:created xsi:type="dcterms:W3CDTF">2015-02-17T05:58:43Z</dcterms:created>
  <dcterms:modified xsi:type="dcterms:W3CDTF">2015-05-08T00:29:07Z</dcterms:modified>
  <cp:category/>
</cp:coreProperties>
</file>