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esktop\"/>
    </mc:Choice>
  </mc:AlternateContent>
  <bookViews>
    <workbookView xWindow="240" yWindow="6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<sst xmlns="http://schemas.openxmlformats.org/spreadsheetml/2006/main" count="1055" uniqueCount="564">
  <si>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</si>
  <si>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</si>
  <si>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</si>
  <si>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</si>
  <si>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</si>
  <si>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</si>
  <si>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</si>
  <si>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</si>
  <si>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</si>
  <si>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</si>
  <si>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</si>
  <si>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</si>
  <si>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</si>
  <si>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</si>
  <si>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</si>
  <si>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</si>
  <si>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</si>
  <si>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</si>
  <si>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</si>
  <si>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</si>
  <si>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</si>
  <si>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</si>
  <si>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</si>
  <si>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</si>
  <si>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</si>
  <si>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</si>
  <si>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</si>
  <si>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</si>
  <si>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</si>
  <si>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</si>
  <si>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</si>
  <si>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</si>
  <si>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</si>
  <si>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</si>
  <si>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</si>
  <si>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</si>
  <si>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</si>
  <si>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</si>
  <si>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</si>
  <si>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</si>
  <si>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</si>
  <si>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</si>
  <si>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</si>
  <si>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</si>
  <si>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</si>
  <si>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</si>
  <si>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</si>
  <si>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</si>
  <si>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</si>
  <si>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</si>
  <si>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</si>
  <si>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</si>
  <si>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</si>
  <si>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</si>
  <si>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</si>
  <si>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</si>
  <si>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</si>
  <si>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</si>
  <si>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</si>
  <si>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</si>
  <si>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</si>
  <si>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</si>
  <si>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</si>
  <si>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</si>
  <si>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</si>
  <si>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</si>
  <si>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</si>
  <si>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</si>
  <si>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</si>
  <si>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</si>
  <si>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</si>
  <si>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</si>
  <si>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</si>
  <si>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</si>
  <si>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</si>
  <si>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</si>
  <si>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</si>
  <si>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</si>
  <si>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</si>
  <si>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</si>
  <si>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</si>
  <si>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</si>
  <si>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</si>
  <si>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</si>
  <si>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</si>
  <si>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</si>
  <si>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</si>
  <si>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</si>
  <si>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</si>
  <si>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</si>
  <si>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</si>
  <si>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</si>
  <si>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</si>
  <si>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</si>
  <si>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</si>
  <si>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</si>
  <si>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</si>
  <si>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</si>
  <si>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</si>
  <si>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</si>
  <si>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</si>
  <si>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</si>
  <si>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</si>
  <si>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</si>
  <si>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</si>
  <si>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</si>
  <si>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</si>
  <si>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</si>
  <si>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</si>
  <si>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</si>
  <si>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</si>
  <si>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</si>
  <si>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</si>
  <si>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</si>
  <si>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</si>
  <si>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</si>
  <si>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</si>
  <si>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</si>
  <si>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</si>
  <si>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</si>
  <si>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</si>
  <si>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</si>
  <si>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</si>
  <si>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</si>
  <si>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</si>
  <si>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</si>
  <si>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</si>
  <si>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</si>
  <si>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</si>
  <si>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</si>
  <si>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</si>
  <si>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</si>
  <si>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</si>
  <si>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</si>
  <si>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</si>
  <si>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</si>
  <si>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</si>
  <si>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</si>
  <si>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</si>
  <si>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</si>
  <si>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</si>
  <si>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</si>
  <si>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</si>
  <si>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</si>
  <si>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</si>
  <si>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</si>
  <si>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</si>
  <si>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</si>
  <si>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</si>
  <si>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</si>
  <si>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</si>
  <si>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</si>
  <si>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</si>
  <si>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</si>
  <si>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</si>
  <si>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</si>
  <si>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</si>
  <si>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</si>
  <si>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</si>
  <si>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</si>
  <si>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</si>
  <si>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</si>
  <si>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</si>
  <si>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</si>
  <si>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</si>
  <si>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</si>
  <si>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</si>
  <si>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</si>
  <si>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</si>
  <si>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</si>
  <si>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</si>
  <si>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</si>
  <si>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</si>
  <si>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</si>
  <si>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</si>
  <si>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</si>
  <si>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</si>
  <si>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</si>
  <si>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</si>
  <si>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</si>
  <si>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</si>
  <si>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</si>
  <si>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</si>
  <si>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</si>
  <si>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</si>
  <si>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</si>
  <si>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</si>
  <si>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</si>
  <si>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</si>
  <si>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</si>
  <si>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</si>
  <si>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</si>
  <si>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</si>
  <si>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</si>
  <si>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</si>
  <si>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</si>
  <si>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</si>
  <si>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</si>
  <si>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</si>
  <si>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</si>
  <si>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</si>
  <si>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</si>
  <si>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</si>
  <si>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</si>
  <si>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</si>
  <si>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</si>
  <si>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</si>
  <si>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</si>
  <si>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</si>
  <si>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</si>
  <si>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</si>
  <si>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</si>
  <si>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</si>
  <si>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</si>
  <si>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</si>
  <si>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</si>
  <si>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</si>
  <si>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</si>
  <si>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</si>
  <si>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</si>
  <si>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</si>
  <si>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</si>
  <si>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</si>
  <si>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</si>
  <si>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</si>
  <si>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</si>
  <si>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</si>
  <si>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</si>
  <si>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</si>
  <si>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</si>
  <si>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</si>
  <si>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</si>
  <si>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</si>
  <si>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</si>
  <si>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</si>
  <si>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</si>
  <si>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</si>
  <si>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</si>
  <si>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</si>
  <si>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</si>
  <si>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</si>
  <si>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</si>
  <si>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</si>
  <si>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</si>
  <si>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</si>
  <si>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</si>
  <si>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</si>
  <si>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</si>
  <si>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</si>
  <si>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</si>
  <si>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</si>
  <si>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</si>
  <si>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</si>
  <si>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</si>
  <si>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</si>
  <si>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</si>
  <si>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</si>
  <si>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</si>
  <si>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</si>
  <si>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</si>
  <si>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</si>
  <si>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</si>
  <si>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</si>
  <si>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</si>
  <si>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</si>
  <si>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</si>
  <si>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</si>
  <si>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</si>
  <si>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</si>
  <si>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</si>
  <si>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</si>
  <si>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</si>
  <si>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</si>
  <si>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</si>
  <si>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</si>
  <si>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</si>
  <si>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</si>
  <si>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</si>
  <si>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</si>
  <si>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</si>
  <si>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</si>
  <si>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</si>
  <si>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</si>
  <si>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</si>
  <si>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</si>
  <si>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</si>
  <si>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</si>
  <si>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</si>
  <si>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</si>
  <si>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</si>
  <si>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</si>
  <si>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</si>
  <si>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</si>
  <si>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</si>
  <si>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</si>
  <si>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</si>
  <si>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</si>
  <si>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</si>
  <si>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</si>
  <si>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</si>
  <si>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</si>
  <si>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</si>
  <si>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</si>
  <si>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</si>
  <si>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</si>
  <si>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</si>
  <si>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</si>
  <si>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</si>
  <si>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</si>
  <si>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</si>
  <si>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</si>
  <si>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</si>
  <si>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</si>
  <si>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</si>
  <si>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</si>
  <si>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</si>
  <si>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</si>
  <si>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</si>
  <si>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</si>
  <si>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</si>
  <si>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</si>
  <si>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</si>
  <si>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</si>
  <si>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</si>
  <si>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</si>
  <si>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</si>
  <si>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</si>
  <si>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</si>
  <si>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</si>
  <si>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</si>
  <si>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</si>
  <si>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</si>
  <si>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</si>
  <si>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</si>
  <si>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</si>
  <si>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</si>
  <si>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</si>
  <si>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</si>
  <si>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</si>
  <si>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</si>
  <si>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</si>
  <si>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</si>
  <si>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</si>
  <si>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</si>
  <si>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</si>
  <si>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</si>
  <si>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</si>
  <si>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</si>
  <si>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</si>
  <si>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</si>
  <si>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</si>
  <si>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</si>
  <si>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</si>
  <si>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</si>
  <si>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</si>
  <si>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</si>
  <si>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</si>
  <si>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</si>
  <si>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</si>
  <si>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</si>
  <si>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</si>
  <si>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</si>
  <si>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</si>
  <si>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</si>
  <si>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</si>
  <si>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</si>
  <si>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</si>
  <si>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</si>
  <si>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</si>
  <si>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</si>
  <si>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</si>
  <si>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</si>
  <si>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</si>
  <si>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</si>
  <si>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</si>
  <si>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</si>
  <si>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</si>
  <si>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</si>
  <si>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</si>
  <si>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</si>
  <si>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</si>
  <si>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</si>
  <si>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</si>
  <si>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東北町上水道事業特別会計</t>
    <phoneticPr fontId="5"/>
  </si>
  <si>
    <t>法適用企業</t>
    <phoneticPr fontId="5"/>
  </si>
  <si>
    <t>東北町簡易水道事業特別会計</t>
    <phoneticPr fontId="5"/>
  </si>
  <si>
    <t>法非適用企業</t>
    <phoneticPr fontId="5"/>
  </si>
  <si>
    <t>東北町公共下水道事業特別会計</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</si>
  <si>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</si>
  <si>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</si>
  <si>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</si>
  <si>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</si>
  <si>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</si>
  <si>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</si>
  <si>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</si>
  <si>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</si>
  <si>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</si>
  <si>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</si>
  <si>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</si>
  <si>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</si>
  <si>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</si>
  <si>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</si>
  <si>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</si>
  <si>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</si>
  <si>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</si>
  <si>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</si>
  <si>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</si>
  <si>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</si>
  <si>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</si>
  <si>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</si>
  <si>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</si>
  <si>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</si>
  <si>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</si>
  <si>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</si>
  <si>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</si>
  <si>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</si>
  <si>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</si>
  <si>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</si>
  <si>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</si>
  <si>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</si>
  <si>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</si>
  <si>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</si>
  <si>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</si>
  <si>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</si>
  <si>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</si>
  <si>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</si>
  <si>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</si>
  <si>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</si>
  <si>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</si>
  <si>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</si>
  <si>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</si>
  <si>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</si>
  <si>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</si>
  <si>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</si>
  <si>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</si>
  <si>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</si>
  <si>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</si>
  <si>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</si>
  <si>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</si>
  <si>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</si>
  <si>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</si>
  <si>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</si>
  <si>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</si>
  <si>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</si>
  <si>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</si>
  <si>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</si>
  <si>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</si>
  <si>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</si>
  <si>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</si>
  <si>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</si>
  <si>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</si>
  <si>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</si>
  <si>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</si>
  <si>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</si>
  <si>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</si>
  <si>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</si>
  <si>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</si>
  <si>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</si>
  <si>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</si>
  <si>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</si>
  <si>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</si>
  <si>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</si>
  <si>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</si>
  <si>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</si>
  <si>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</si>
  <si>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</si>
  <si>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</si>
  <si>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</si>
  <si>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</si>
  <si>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</si>
  <si>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</si>
  <si>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</si>
  <si>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</si>
  <si>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</si>
  <si>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</si>
  <si>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</si>
  <si>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</si>
  <si>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</si>
  <si>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</si>
  <si>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</si>
  <si>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</si>
  <si>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</si>
  <si>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</si>
  <si>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</si>
  <si>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</si>
  <si>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</si>
  <si>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</si>
  <si>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</si>
  <si>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</si>
  <si>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</si>
  <si>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</si>
  <si>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</si>
  <si>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</si>
  <si>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</si>
  <si>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</si>
  <si>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</si>
  <si>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</si>
  <si>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</si>
  <si>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</si>
  <si>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</si>
  <si>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</si>
  <si>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</si>
  <si>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</si>
  <si>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</si>
  <si>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</si>
  <si>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</si>
  <si>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</si>
  <si>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</si>
  <si>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</si>
  <si>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</si>
  <si>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</si>
  <si>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</si>
  <si>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</si>
  <si>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</si>
  <si>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</si>
  <si>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</si>
  <si>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</si>
  <si>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</si>
  <si>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</si>
  <si>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</si>
  <si>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</si>
  <si>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</si>
  <si>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</si>
  <si>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</si>
  <si>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1.76</t>
  </si>
  <si>
    <t>一般会計</t>
  </si>
  <si>
    <t>東北町上水道事業特別会計</t>
  </si>
  <si>
    <t>東北町国民健康保険事業特別会計</t>
  </si>
  <si>
    <t>東北町介護保険特別会計</t>
  </si>
  <si>
    <t>東北町公共下水道事業特別会計</t>
  </si>
  <si>
    <t>東北町簡易水道事業特別会計</t>
  </si>
  <si>
    <t>東北町後期高齢者医療特別会計</t>
  </si>
  <si>
    <t>東北町農業集落排水事業特別会計</t>
  </si>
  <si>
    <t>その他会計（赤字）</t>
  </si>
  <si>
    <t>その他会計（黒字）</t>
  </si>
  <si>
    <t>中部上北広域事業組合</t>
    <rPh sb="0" eb="2">
      <t>チュウブ</t>
    </rPh>
    <rPh sb="2" eb="4">
      <t>カミキタ</t>
    </rPh>
    <rPh sb="4" eb="6">
      <t>コウイキ</t>
    </rPh>
    <rPh sb="6" eb="8">
      <t>ジギョウ</t>
    </rPh>
    <rPh sb="8" eb="10">
      <t>クミアイ</t>
    </rPh>
    <phoneticPr fontId="2"/>
  </si>
  <si>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</si>
  <si>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</si>
  <si>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</si>
  <si>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</si>
  <si>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</si>
  <si>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</si>
  <si>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</si>
  <si>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</si>
  <si>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東北町土地開発公社</t>
    <rPh sb="0" eb="2">
      <t>トウホク</t>
    </rPh>
    <rPh sb="2" eb="3">
      <t>マチ</t>
    </rPh>
    <rPh sb="3" eb="5">
      <t>トチ</t>
    </rPh>
    <rPh sb="5" eb="7">
      <t>カイハツ</t>
    </rPh>
    <rPh sb="7" eb="9">
      <t>コウシャ</t>
    </rPh>
    <phoneticPr fontId="2"/>
  </si>
  <si>
    <t>株式会社おがわら湖</t>
    <rPh sb="0" eb="4">
      <t>カブシキガイシャ</t>
    </rPh>
    <rPh sb="8" eb="9">
      <t>ミズウミ</t>
    </rPh>
    <phoneticPr fontId="2"/>
  </si>
  <si>
    <t>○</t>
  </si>
  <si>
    <t>-</t>
    <phoneticPr fontId="2"/>
  </si>
  <si>
    <t>法適用企業</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</si>
  <si>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</si>
  <si>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</si>
  <si>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</si>
  <si>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</si>
  <si>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</si>
  <si>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</si>
  <si>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</si>
  <si>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</si>
  <si>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</si>
  <si>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</si>
  <si>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</si>
  <si>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</si>
  <si>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</si>
  <si>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</si>
  <si>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将来負担比率及び実質公債費比率は、減少傾向にあるものの類似団体と比較して高い水準で推移している。
現在行なわれている小学校２校の改修・改築事業に伴い、将来負担比率及び実質公債費比率について上昇傾向となり、２、３年後にピークを迎えると見込んでいる。
小学校の改修・改築事業の終了により比率は減少すると見込んでいるが、類似団体より高い水準で推移していることから、新規の起債発行の抑制に努め、これまで以上に公債費の適正化に
取り組み健全化を図っていく必要がある。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</si>
</sst>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6C7E-4195-BC21-239EF159B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90797</c:v>
                </c:pt>
                <c:pt idx="1">
                  <c:v>193648</c:v>
                </c:pt>
                <c:pt idx="2">
                  <c:v>205935</c:v>
                </c:pt>
                <c:pt idx="3">
                  <c:v>140221</c:v>
                </c:pt>
                <c:pt idx="4">
                  <c:v>148389</c:v>
                </c:pt>
              </c:numCache>
            </c:numRef>
          </c:val>
          <c:smooth val="0"/>
          <c:extLst>
            <c:ext xmlns:c16="http://schemas.microsoft.com/office/drawing/2014/chart" uri="{C3380CC4-5D6E-409C-BE32-E72D297353CC}">
              <c16:uniqueId val="{00000001-6C7E-4195-BC21-239EF159B806}"/>
            </c:ext>
          </c:extLst>
        </c:ser>
        <c:dLbls>
          <c:showLegendKey val="0"/>
          <c:showVal val="0"/>
          <c:showCatName val="0"/>
          <c:showSerName val="0"/>
          <c:showPercent val="0"/>
          <c:showBubbleSize val="0"/>
        </c:dLbls>
        <c:marker val="1"/>
        <c:smooth val="0"/>
        <c:axId val="295811728"/>
        <c:axId val="295811336"/>
      </c:lineChart>
      <c:catAx>
        <c:axId val="29581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811336"/>
        <c:crosses val="autoZero"/>
        <c:auto val="1"/>
        <c:lblAlgn val="ctr"/>
        <c:lblOffset val="100"/>
        <c:tickLblSkip val="1"/>
        <c:tickMarkSkip val="1"/>
        <c:noMultiLvlLbl val="0"/>
      </c:catAx>
      <c:valAx>
        <c:axId val="2958113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81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2.0299999999999998</c:v>
                </c:pt>
                <c:pt idx="1">
                  <c:v>3.1</c:v>
                </c:pt>
                <c:pt idx="2">
                  <c:v>2.68</c:v>
                </c:pt>
                <c:pt idx="3">
                  <c:v>2.5099999999999998</c:v>
                </c:pt>
                <c:pt idx="4">
                  <c:v>2.67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21.56</c:v>
                </c:pt>
                <c:pt idx="1">
                  <c:v>24</c:v>
                </c:pt>
                <c:pt idx="2">
                  <c:v>21.95</c:v>
                </c:pt>
                <c:pt idx="3">
                  <c:v>24.78</c:v>
                </c:pt>
                <c:pt idx="4">
                  <c:v>21.67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5810944"/>
        <c:axId val="295812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13.85</c:v>
                </c:pt>
                <c:pt idx="1">
                  <c:v>11.18</c:v>
                </c:pt>
                <c:pt idx="2">
                  <c:v>2.0299999999999998</c:v>
                </c:pt>
                <c:pt idx="3">
                  <c:v>7.18</c:v>
                </c:pt>
                <c:pt idx="4">
                  <c:v>-1.76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5810944"/>
        <c:axId val="295812904"/>
      </c:lineChart>
      <c:catAx>
        <c:axId val="2958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812904"/>
        <c:crosses val="autoZero"/>
        <c:auto val="1"/>
        <c:lblAlgn val="ctr"/>
        <c:lblOffset val="100"/>
        <c:tickLblSkip val="1"/>
        <c:tickMarkSkip val="1"/>
        <c:noMultiLvlLbl val="0"/>
      </c:catAx>
      <c:valAx>
        <c:axId val="295812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東北町農業集落排水事業特別会計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東北町後期高齢者医療特別会計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東北町簡易水道事業特別会計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0.09</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0.08</c:v>
                </c:pt>
                <c:pt idx="4">
                  <c:v>#N/A</c:v>
                </c:pt>
                <c:pt idx="5">
                  <c:v>0.03</c:v>
                </c:pt>
                <c:pt idx="6">
                  <c:v>#N/A</c:v>
                </c:pt>
                <c:pt idx="7">
                  <c:v>0.09</c:v>
                </c:pt>
                <c:pt idx="8">
                  <c:v>#N/A</c:v>
                </c:pt>
                <c:pt idx="9">
                  <c:v>0.08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東北町介護保険特別会計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0.61</c:v>
                </c:pt>
                <c:pt idx="4">
                  <c:v>#N/A</c:v>
                </c:pt>
                <c:pt idx="5">
                  <c:v>0.76</c:v>
                </c:pt>
                <c:pt idx="6">
                  <c:v>#N/A</c:v>
                </c:pt>
                <c:pt idx="7">
                  <c:v>0.85</c:v>
                </c:pt>
                <c:pt idx="8">
                  <c:v>#N/A</c:v>
                </c:pt>
                <c:pt idx="9">
                  <c:v>0.77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東北町国民健康保険事業特別会計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0.96</c:v>
                </c:pt>
                <c:pt idx="2">
                  <c:v>#N/A</c:v>
                </c:pt>
                <c:pt idx="3">
                  <c:v>0.32</c:v>
                </c:pt>
                <c:pt idx="4">
                  <c:v>#N/A</c:v>
                </c:pt>
                <c:pt idx="5">
                  <c:v>0.22</c:v>
                </c:pt>
                <c:pt idx="6">
                  <c:v>#N/A</c:v>
                </c:pt>
                <c:pt idx="7">
                  <c:v>0.56999999999999995</c:v>
                </c:pt>
                <c:pt idx="8">
                  <c:v>#N/A</c:v>
                </c:pt>
                <c:pt idx="9">
                  <c:v>1.1100000000000001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東北町上水道事業特別会計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1.9</c:v>
                </c:pt>
                <c:pt idx="4">
                  <c:v>#N/A</c:v>
                </c:pt>
                <c:pt idx="5">
                  <c:v>1.72</c:v>
                </c:pt>
                <c:pt idx="6">
                  <c:v>#N/A</c:v>
                </c:pt>
                <c:pt idx="7">
                  <c:v>1.55</c:v>
                </c:pt>
                <c:pt idx="8">
                  <c:v>#N/A</c:v>
                </c:pt>
                <c:pt idx="9">
                  <c:v>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c:v>
                </c:pt>
                <c:pt idx="2">
                  <c:v>#N/A</c:v>
                </c:pt>
                <c:pt idx="3">
                  <c:v>3.09</c:v>
                </c:pt>
                <c:pt idx="4">
                  <c:v>#N/A</c:v>
                </c:pt>
                <c:pt idx="5">
                  <c:v>2.68</c:v>
                </c:pt>
                <c:pt idx="6">
                  <c:v>#N/A</c:v>
                </c:pt>
                <c:pt idx="7">
                  <c:v>2.5</c:v>
                </c:pt>
                <c:pt idx="8">
                  <c:v>#N/A</c:v>
                </c:pt>
                <c:pt idx="9">
                  <c:v>2.67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5813296"/>
        <c:axId val="295813688"/>
      </c:barChart>
      <c:catAx>
        <c:axId val="29581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813688"/>
        <c:crosses val="autoZero"/>
        <c:auto val="1"/>
        <c:lblAlgn val="ctr"/>
        <c:lblOffset val="100"/>
        <c:tickLblSkip val="1"/>
        <c:tickMarkSkip val="1"/>
        <c:noMultiLvlLbl val="0"/>
      </c:catAx>
      <c:valAx>
        <c:axId val="295813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1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1203</c:v>
                </c:pt>
                <c:pt idx="5">
                  <c:v>1247</c:v>
                </c:pt>
                <c:pt idx="8">
                  <c:v>1344</c:v>
                </c:pt>
                <c:pt idx="11">
                  <c:v>1318</c:v>
                </c:pt>
                <c:pt idx="14">
                  <c:v>1219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91</c:v>
                </c:pt>
                <c:pt idx="3">
                  <c:v>105</c:v>
                </c:pt>
                <c:pt idx="6">
                  <c:v>114</c:v>
                </c:pt>
                <c:pt idx="9">
                  <c:v>90</c:v>
                </c:pt>
                <c:pt idx="12">
                  <c:v>92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271</c:v>
                </c:pt>
                <c:pt idx="3">
                  <c:v>288</c:v>
                </c:pt>
                <c:pt idx="6">
                  <c:v>275</c:v>
                </c:pt>
                <c:pt idx="9">
                  <c:v>303</c:v>
                </c:pt>
                <c:pt idx="12">
                  <c:v>336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1594</c:v>
                </c:pt>
                <c:pt idx="3">
                  <c:v>1532</c:v>
                </c:pt>
                <c:pt idx="6">
                  <c:v>1545</c:v>
                </c:pt>
                <c:pt idx="9">
                  <c:v>1485</c:v>
                </c:pt>
                <c:pt idx="12">
                  <c:v>1344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5814472"/>
        <c:axId val="29581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758</c:v>
                </c:pt>
                <c:pt idx="2">
                  <c:v>#N/A</c:v>
                </c:pt>
                <c:pt idx="3">
                  <c:v>#N/A</c:v>
                </c:pt>
                <c:pt idx="4">
                  <c:v>683</c:v>
                </c:pt>
                <c:pt idx="5">
                  <c:v>#N/A</c:v>
                </c:pt>
                <c:pt idx="6">
                  <c:v>#N/A</c:v>
                </c:pt>
                <c:pt idx="7">
                  <c:v>595</c:v>
                </c:pt>
                <c:pt idx="8">
                  <c:v>#N/A</c:v>
                </c:pt>
                <c:pt idx="9">
                  <c:v>#N/A</c:v>
                </c:pt>
                <c:pt idx="10">
                  <c:v>561</c:v>
                </c:pt>
                <c:pt idx="11">
                  <c:v>#N/A</c:v>
                </c:pt>
                <c:pt idx="12">
                  <c:v>#N/A</c:v>
                </c:pt>
                <c:pt idx="13">
                  <c:v>554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5814472"/>
        <c:axId val="295814864"/>
      </c:lineChart>
      <c:catAx>
        <c:axId val="29581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814864"/>
        <c:crosses val="autoZero"/>
        <c:auto val="1"/>
        <c:lblAlgn val="ctr"/>
        <c:lblOffset val="100"/>
        <c:tickLblSkip val="1"/>
        <c:tickMarkSkip val="1"/>
        <c:noMultiLvlLbl val="0"/>
      </c:catAx>
      <c:valAx>
        <c:axId val="29581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1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13559</c:v>
                </c:pt>
                <c:pt idx="5">
                  <c:v>13640</c:v>
                </c:pt>
                <c:pt idx="8">
                  <c:v>13606</c:v>
                </c:pt>
                <c:pt idx="11">
                  <c:v>13448</c:v>
                </c:pt>
                <c:pt idx="14">
                  <c:v>13289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205</c:v>
                </c:pt>
                <c:pt idx="5">
                  <c:v>195</c:v>
                </c:pt>
                <c:pt idx="8">
                  <c:v>179</c:v>
                </c:pt>
                <c:pt idx="11">
                  <c:v>162</c:v>
                </c:pt>
                <c:pt idx="14">
                  <c:v>133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2220</c:v>
                </c:pt>
                <c:pt idx="5">
                  <c:v>2246</c:v>
                </c:pt>
                <c:pt idx="8">
                  <c:v>2175</c:v>
                </c:pt>
                <c:pt idx="11">
                  <c:v>2373</c:v>
                </c:pt>
                <c:pt idx="14">
                  <c:v>2352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9</c:v>
                </c:pt>
                <c:pt idx="9">
                  <c:v>4</c:v>
                </c:pt>
                <c:pt idx="12">
                  <c:v>4</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1850</c:v>
                </c:pt>
                <c:pt idx="3">
                  <c:v>1626</c:v>
                </c:pt>
                <c:pt idx="6">
                  <c:v>1491</c:v>
                </c:pt>
                <c:pt idx="9">
                  <c:v>1634</c:v>
                </c:pt>
                <c:pt idx="12">
                  <c:v>1530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588</c:v>
                </c:pt>
                <c:pt idx="3">
                  <c:v>526</c:v>
                </c:pt>
                <c:pt idx="6">
                  <c:v>463</c:v>
                </c:pt>
                <c:pt idx="9">
                  <c:v>528</c:v>
                </c:pt>
                <c:pt idx="12">
                  <c:v>666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5777</c:v>
                </c:pt>
                <c:pt idx="3">
                  <c:v>6068</c:v>
                </c:pt>
                <c:pt idx="6">
                  <c:v>5959</c:v>
                </c:pt>
                <c:pt idx="9">
                  <c:v>6070</c:v>
                </c:pt>
                <c:pt idx="12">
                  <c:v>6150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14378</c:v>
                </c:pt>
                <c:pt idx="3">
                  <c:v>14028</c:v>
                </c:pt>
                <c:pt idx="6">
                  <c:v>13643</c:v>
                </c:pt>
                <c:pt idx="9">
                  <c:v>12956</c:v>
                </c:pt>
                <c:pt idx="12">
                  <c:v>12744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5815648"/>
        <c:axId val="295816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6611</c:v>
                </c:pt>
                <c:pt idx="2">
                  <c:v>#N/A</c:v>
                </c:pt>
                <c:pt idx="3">
                  <c:v>#N/A</c:v>
                </c:pt>
                <c:pt idx="4">
                  <c:v>6168</c:v>
                </c:pt>
                <c:pt idx="5">
                  <c:v>#N/A</c:v>
                </c:pt>
                <c:pt idx="6">
                  <c:v>#N/A</c:v>
                </c:pt>
                <c:pt idx="7">
                  <c:v>5605</c:v>
                </c:pt>
                <c:pt idx="8">
                  <c:v>#N/A</c:v>
                </c:pt>
                <c:pt idx="9">
                  <c:v>#N/A</c:v>
                </c:pt>
                <c:pt idx="10">
                  <c:v>5210</c:v>
                </c:pt>
                <c:pt idx="11">
                  <c:v>#N/A</c:v>
                </c:pt>
                <c:pt idx="12">
                  <c:v>#N/A</c:v>
                </c:pt>
                <c:pt idx="13">
                  <c:v>5321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5815648"/>
        <c:axId val="295816040"/>
      </c:lineChart>
      <c:catAx>
        <c:axId val="2958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816040"/>
        <c:crosses val="autoZero"/>
        <c:auto val="1"/>
        <c:lblAlgn val="ctr"/>
        <c:lblOffset val="100"/>
        <c:tickLblSkip val="1"/>
        <c:tickMarkSkip val="1"/>
        <c:noMultiLvlLbl val="0"/>
      </c:catAx>
      <c:valAx>
        <c:axId val="29581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{605AE585-BAE2-4D0F-9115-52426F8E5C42}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{04CCC6B9-8D4E-4A7D-9260-B3CC54CE1521}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{E55D3661-8C0D-4618-9BAC-314EE63BE98A}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{398AD666-6EC5-4EBB-9CF8-08EAD88417C3}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{3754565A-2C92-49A7-871D-6DACD1EB90EB}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{BA5C46FE-C8AC-4CD7-BDC2-9DE3E4071523}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{7DC4BCFF-50C3-4897-8279-EA8EC04FC62A}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{496A5661-2935-4147-A8E4-7433A6714076}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{089D5933-36B9-459D-A582-9A5C27D1F228}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{209ADBCD-B491-4631-A361-8C19EB8C6416}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9167400"/>
        <c:axId val="339167792"/>
      </c:scatterChart>
      <c:valAx>
        <c:axId val="339167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167792"/>
        <c:crosses val="autoZero"/>
        <c:crossBetween val="midCat"/>
      </c:valAx>
      <c:valAx>
        <c:axId val="339167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67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{84B1D4A1-4A4E-46F5-80D9-793F0344EDCC}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{2274C514-4C52-4E5C-94DB-BE207A2FF003}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{3C5F7D81-ABEA-4F9B-A4BB-7AA8C1AF5604}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{7E5F82EC-B3C6-41A6-9166-70F5FD680418}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{647C8550-4332-43B6-9ACF-F531E9B68E85}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12.5</c:v>
                </c:pt>
                <c:pt idx="2">
                  <c:v>11.5</c:v>
                </c:pt>
                <c:pt idx="3">
                  <c:v>10.4</c:v>
                </c:pt>
                <c:pt idx="4">
                  <c:v>9.8000000000000007</c:v>
                </c:pt>
              </c:numCache>
            </c:numRef>
          </c:xVal>
          <c:yVal>
            <c:numRef>
              <c:f>公会計指標分析・財政指標組合せ分析表!$K$73:$O$73</c:f>
              <c:numCache>
                <c:formatCode>#,##0.0;"▲ "#,##0.0</c:formatCode>
                <c:ptCount val="5"/>
                <c:pt idx="0">
                  <c:v>111.5</c:v>
                </c:pt>
                <c:pt idx="1">
                  <c:v>103.8</c:v>
                </c:pt>
                <c:pt idx="2">
                  <c:v>96.4</c:v>
                </c:pt>
                <c:pt idx="3">
                  <c:v>89.1</c:v>
                </c:pt>
                <c:pt idx="4">
                  <c:v>92.4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{BF847E3D-E0EB-457D-8D49-E77B8CB3785A}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{465DD753-12A0-4027-B494-7AF3A6A31636}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{15DFD968-CD9F-4E5B-A7E5-DBD2C499ECE9}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{ECEE6E42-9E21-4CE8-AF46-1B8EB9917398}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{0C396B8F-B832-4DAF-8705-356B12D1E76C}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9168576"/>
        <c:axId val="339168968"/>
      </c:scatterChart>
      <c:valAx>
        <c:axId val="339168576"/>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168968"/>
        <c:crosses val="autoZero"/>
        <c:crossBetween val="midCat"/>
      </c:valAx>
      <c:valAx>
        <c:axId val="339168968"/>
        <c:scaling>
          <c:orientation val="minMax"/>
          <c:max val="12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68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元利償還額は平成２１年度から実施している繰上償還により償還のピークは過ぎたものの、今後も高い水準で推移していく。将来的に安定した財政運営をしていくために、</a:t>
          </a:r>
          <a:r>
            <a:rPr lang="ja-JP" altLang="en-US" sz="1100" b="0" i="0" baseline="0">
              <a:solidFill>
                <a:schemeClr val="dk1"/>
              </a:solidFill>
              <a:effectLst/>
              <a:latin typeface="+mn-lt"/>
              <a:ea typeface="+mn-ea"/>
              <a:cs typeface="+mn-cs"/>
            </a:rPr>
            <a:t>投資的事業の縮減を図り、新規地方債の発行の抑制に努めていく。</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a:t>
          </a:r>
          <a:r>
            <a:rPr lang="ja-JP" altLang="en-US" sz="1100" b="0" i="0" baseline="0">
              <a:solidFill>
                <a:schemeClr val="dk1"/>
              </a:solidFill>
              <a:effectLst/>
              <a:latin typeface="+mn-lt"/>
              <a:ea typeface="+mn-ea"/>
              <a:cs typeface="+mn-cs"/>
            </a:rPr>
            <a:t>に努めていく</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算入公債費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、合併特例事業債、臨時財政対策債の償還額の増加に伴い、算入公債費等もそれに併せて年々増加していたが、合併特例事業債の償還減により減少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実質公債費比率の分子は毎年減少してきているが、これは、</a:t>
          </a:r>
          <a:r>
            <a:rPr lang="ja-JP" altLang="en-US" sz="1100" b="0" i="0" baseline="0">
              <a:solidFill>
                <a:schemeClr val="dk1"/>
              </a:solidFill>
              <a:effectLst/>
              <a:latin typeface="+mn-lt"/>
              <a:ea typeface="+mn-ea"/>
              <a:cs typeface="+mn-cs"/>
            </a:rPr>
            <a:t>任意の</a:t>
          </a:r>
          <a:r>
            <a:rPr lang="ja-JP" altLang="ja-JP" sz="1100" b="0" i="0" baseline="0">
              <a:solidFill>
                <a:schemeClr val="dk1"/>
              </a:solidFill>
              <a:effectLst/>
              <a:latin typeface="+mn-lt"/>
              <a:ea typeface="+mn-ea"/>
              <a:cs typeface="+mn-cs"/>
            </a:rPr>
            <a:t>繰上償還によ</a:t>
          </a:r>
          <a:r>
            <a:rPr lang="ja-JP" altLang="en-US" sz="1100" b="0" i="0" baseline="0">
              <a:solidFill>
                <a:schemeClr val="dk1"/>
              </a:solidFill>
              <a:effectLst/>
              <a:latin typeface="+mn-lt"/>
              <a:ea typeface="+mn-ea"/>
              <a:cs typeface="+mn-cs"/>
            </a:rPr>
            <a:t>る元利償還金の減少に</a:t>
          </a:r>
          <a:r>
            <a:rPr lang="ja-JP" altLang="ja-JP" sz="1100" b="0" i="0" baseline="0">
              <a:solidFill>
                <a:schemeClr val="dk1"/>
              </a:solidFill>
              <a:effectLst/>
              <a:latin typeface="+mn-lt"/>
              <a:ea typeface="+mn-ea"/>
              <a:cs typeface="+mn-cs"/>
            </a:rPr>
            <a:t>よるもので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今後も新規</a:t>
          </a:r>
          <a:r>
            <a:rPr lang="ja-JP" altLang="en-US" sz="1100" b="0" i="0" baseline="0">
              <a:solidFill>
                <a:schemeClr val="dk1"/>
              </a:solidFill>
              <a:effectLst/>
              <a:latin typeface="+mn-lt"/>
              <a:ea typeface="+mn-ea"/>
              <a:cs typeface="+mn-cs"/>
            </a:rPr>
            <a:t>地方債の発行</a:t>
          </a:r>
          <a:r>
            <a:rPr lang="ja-JP" altLang="ja-JP" sz="1100" b="0" i="0" baseline="0">
              <a:solidFill>
                <a:schemeClr val="dk1"/>
              </a:solidFill>
              <a:effectLst/>
              <a:latin typeface="+mn-lt"/>
              <a:ea typeface="+mn-ea"/>
              <a:cs typeface="+mn-cs"/>
            </a:rPr>
            <a:t>の抑制</a:t>
          </a:r>
          <a:r>
            <a:rPr lang="ja-JP" altLang="en-US" sz="1100" b="0" i="0" baseline="0">
              <a:solidFill>
                <a:schemeClr val="dk1"/>
              </a:solidFill>
              <a:effectLst/>
              <a:latin typeface="+mn-lt"/>
              <a:ea typeface="+mn-ea"/>
              <a:cs typeface="+mn-cs"/>
            </a:rPr>
            <a:t>を図り</a:t>
          </a:r>
          <a:r>
            <a:rPr lang="ja-JP" altLang="ja-JP" sz="1100" b="0" i="0" baseline="0">
              <a:solidFill>
                <a:schemeClr val="dk1"/>
              </a:solidFill>
              <a:effectLst/>
              <a:latin typeface="+mn-lt"/>
              <a:ea typeface="+mn-ea"/>
              <a:cs typeface="+mn-cs"/>
            </a:rPr>
            <a:t>、分子の減少に努める。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将来負担比率の分子は前年度比</a:t>
          </a:r>
          <a:r>
            <a:rPr lang="ja-JP" altLang="en-US" sz="1100" b="0" i="0" baseline="0">
              <a:solidFill>
                <a:schemeClr val="dk1"/>
              </a:solidFill>
              <a:effectLst/>
              <a:latin typeface="+mn-lt"/>
              <a:ea typeface="+mn-ea"/>
              <a:cs typeface="+mn-cs"/>
            </a:rPr>
            <a:t>１１１</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している。これは、任意の繰上償還の実施による一般会計地方債残高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したが、大規模事業に伴い地方債の発行が増加したことによるものである。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a:t>
          </a:r>
          <a:r>
            <a:rPr lang="ja-JP" altLang="en-US" sz="1100" b="0" i="0" baseline="0">
              <a:solidFill>
                <a:schemeClr val="dk1"/>
              </a:solidFill>
              <a:effectLst/>
              <a:latin typeface="+mn-lt"/>
              <a:ea typeface="+mn-ea"/>
              <a:cs typeface="+mn-cs"/>
            </a:rPr>
            <a:t>に努めていく</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翌年度以降も</a:t>
          </a:r>
          <a:r>
            <a:rPr lang="ja-JP" altLang="ja-JP" sz="1100" b="0" i="0" baseline="0">
              <a:solidFill>
                <a:schemeClr val="dk1"/>
              </a:solidFill>
              <a:effectLst/>
              <a:latin typeface="+mn-lt"/>
              <a:ea typeface="+mn-ea"/>
              <a:cs typeface="+mn-cs"/>
            </a:rPr>
            <a:t>新規地方債の発行</a:t>
          </a:r>
          <a:r>
            <a:rPr lang="ja-JP" altLang="en-US" sz="1100" b="0" i="0" baseline="0">
              <a:solidFill>
                <a:schemeClr val="dk1"/>
              </a:solidFill>
              <a:effectLst/>
              <a:latin typeface="+mn-lt"/>
              <a:ea typeface="+mn-ea"/>
              <a:cs typeface="+mn-cs"/>
            </a:rPr>
            <a:t>により上昇していくことが考えられるため、これまで以上に公債費の適正化に取組み</a:t>
          </a:r>
          <a:r>
            <a:rPr lang="ja-JP" altLang="ja-JP" sz="1100" b="0" i="0" baseline="0">
              <a:solidFill>
                <a:schemeClr val="dk1"/>
              </a:solidFill>
              <a:effectLst/>
              <a:latin typeface="+mn-lt"/>
              <a:ea typeface="+mn-ea"/>
              <a:cs typeface="+mn-cs"/>
            </a:rPr>
            <a:t>、将来負担の減少に努める。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町内に中心となる産業・企業がなく、また、徴税収入についても所得の増により回復の傾向は見込まれるものの財政基盤が弱く、類似団体平均を０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このことから、町税等の滞納徴収金を、組織的、効果的に徴収するするため徴収強化期間を設け、町税等の収納強化を図っている。</a:t>
          </a:r>
          <a:endParaRPr lang="ja-JP" altLang="ja-JP" sz="1400">
            <a:effectLst/>
          </a:endParaRPr>
        </a:p>
        <a:p>
          <a:pPr rtl="0"/>
          <a:r>
            <a:rPr lang="ja-JP" altLang="ja-JP" sz="1100" b="0" i="0" baseline="0">
              <a:solidFill>
                <a:schemeClr val="dk1"/>
              </a:solidFill>
              <a:effectLst/>
              <a:latin typeface="+mn-lt"/>
              <a:ea typeface="+mn-ea"/>
              <a:cs typeface="+mn-cs"/>
            </a:rPr>
            <a:t>　また、組織及び事務事業の見直し等により歳出の徹底的な抑制（一般財源ベースで前年比</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％減）と、「集中改革プラン」の確実な遂行に努め、活力あるまちづくりを展開しつつ、行政の効率化に努めることにより、財政基盤の強化を図る。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1" name="直線コネクタ 70"/>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4" name="直線コネクタ 73"/>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平成２１年度から実施している高利率の地方債の任意繰上償還の実施による元利償還金の抑制等により、類似団体平均を０．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％下回っているものの、</a:t>
          </a:r>
          <a:r>
            <a:rPr lang="ja-JP" altLang="en-US" sz="1100" b="0" i="0" baseline="0">
              <a:solidFill>
                <a:schemeClr val="dk1"/>
              </a:solidFill>
              <a:effectLst/>
              <a:latin typeface="+mn-lt"/>
              <a:ea typeface="+mn-ea"/>
              <a:cs typeface="+mn-cs"/>
            </a:rPr>
            <a:t>補助</a:t>
          </a:r>
          <a:r>
            <a:rPr lang="ja-JP" altLang="ja-JP" sz="1100" b="0" i="0" baseline="0">
              <a:solidFill>
                <a:schemeClr val="dk1"/>
              </a:solidFill>
              <a:effectLst/>
              <a:latin typeface="+mn-lt"/>
              <a:ea typeface="+mn-ea"/>
              <a:cs typeface="+mn-cs"/>
            </a:rPr>
            <a:t>費等の増加により前年度比</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％上昇した。</a:t>
          </a:r>
          <a:endParaRPr lang="ja-JP" altLang="ja-JP">
            <a:effectLst/>
          </a:endParaRPr>
        </a:p>
        <a:p>
          <a:pPr rtl="0"/>
          <a:r>
            <a:rPr lang="ja-JP" altLang="ja-JP" sz="1100" b="0" i="0" baseline="0">
              <a:solidFill>
                <a:schemeClr val="dk1"/>
              </a:solidFill>
              <a:effectLst/>
              <a:latin typeface="+mn-lt"/>
              <a:ea typeface="+mn-ea"/>
              <a:cs typeface="+mn-cs"/>
            </a:rPr>
            <a:t>　今後も｢集中改革プラン｣に掲げた、新規採用職員の抑制による職員数の適正化、新規地方債の発行抑制</a:t>
          </a:r>
          <a:r>
            <a:rPr lang="ja-JP" altLang="en-US" sz="1100" b="0" i="0" baseline="0">
              <a:solidFill>
                <a:schemeClr val="dk1"/>
              </a:solidFill>
              <a:effectLst/>
              <a:latin typeface="+mn-lt"/>
              <a:ea typeface="+mn-ea"/>
              <a:cs typeface="+mn-cs"/>
            </a:rPr>
            <a:t>及び全ての事務事業の優先度を見極めながら計画的に廃止・縮小を進め、経</a:t>
          </a:r>
          <a:r>
            <a:rPr lang="ja-JP" altLang="ja-JP" sz="1100" b="0" i="0" baseline="0">
              <a:solidFill>
                <a:schemeClr val="dk1"/>
              </a:solidFill>
              <a:effectLst/>
              <a:latin typeface="+mn-lt"/>
              <a:ea typeface="+mn-ea"/>
              <a:cs typeface="+mn-cs"/>
            </a:rPr>
            <a:t>常経費の削減を図るとともに、町税徴収率の向上などにより経常経費一般財源の増収に努め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113877</xdr:rowOff>
    </xdr:from>
    <xdr:to>
      <xdr:col>7</xdr:col>
      <xdr:colOff>152400</xdr:colOff>
      <xdr:row>61</xdr:row>
      <xdr:rowOff>135467</xdr:rowOff>
    </xdr:to>
    <xdr:cxnSp macro="">
      <xdr:nvCxnSpPr>
        <xdr:cNvPr id="131" name="直線コネクタ 130"/>
        <xdr:cNvCxnSpPr/>
      </xdr:nvCxnSpPr>
      <xdr:spPr>
        <a:xfrm>
          <a:off x="4114800" y="104008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113877</xdr:rowOff>
    </xdr:from>
    <xdr:to>
      <xdr:col>6</xdr:col>
      <xdr:colOff>0</xdr:colOff>
      <xdr:row>61</xdr:row>
      <xdr:rowOff>38946</xdr:rowOff>
    </xdr:to>
    <xdr:cxnSp macro="">
      <xdr:nvCxnSpPr>
        <xdr:cNvPr id="134" name="直線コネクタ 133"/>
        <xdr:cNvCxnSpPr/>
      </xdr:nvCxnSpPr>
      <xdr:spPr>
        <a:xfrm flipV="1">
          <a:off x="3225800" y="104008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61</xdr:row>
      <xdr:rowOff>38946</xdr:rowOff>
    </xdr:to>
    <xdr:cxnSp macro="">
      <xdr:nvCxnSpPr>
        <xdr:cNvPr id="137" name="直線コネクタ 136"/>
        <xdr:cNvCxnSpPr/>
      </xdr:nvCxnSpPr>
      <xdr:spPr>
        <a:xfrm>
          <a:off x="2336800" y="103124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61</xdr:row>
      <xdr:rowOff>46990</xdr:rowOff>
    </xdr:to>
    <xdr:cxnSp macro="">
      <xdr:nvCxnSpPr>
        <xdr:cNvPr id="140" name="直線コネクタ 139"/>
        <xdr:cNvCxnSpPr/>
      </xdr:nvCxnSpPr>
      <xdr:spPr>
        <a:xfrm flipV="1">
          <a:off x="1447800" y="103124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63077</xdr:rowOff>
    </xdr:from>
    <xdr:to>
      <xdr:col>6</xdr:col>
      <xdr:colOff>50800</xdr:colOff>
      <xdr:row>60</xdr:row>
      <xdr:rowOff>164677</xdr:rowOff>
    </xdr:to>
    <xdr:sp macro="" textlink="">
      <xdr:nvSpPr>
        <xdr:cNvPr id="152" name="円/楕円 151"/>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3404</xdr:rowOff>
    </xdr:from>
    <xdr:ext cx="736600" cy="259045"/>
    <xdr:sp macro="" textlink="">
      <xdr:nvSpPr>
        <xdr:cNvPr id="153" name="テキスト ボックス 152"/>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6" name="円/楕円 155"/>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7" name="テキスト ボックス 156"/>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82567</xdr:rowOff>
    </xdr:from>
    <xdr:ext cx="762000" cy="259045"/>
    <xdr:sp macro="" textlink="">
      <xdr:nvSpPr>
        <xdr:cNvPr id="159" name="テキスト ボックス 158"/>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[159,805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合併後は退職職員の不補充で人件費総額を抑制してきたことと、物件費等についても一般財源ベースで前年比５％のマイナスシーリングを実施したことにより、類似団体平均を下回るようになった。</a:t>
          </a:r>
          <a:endParaRPr lang="ja-JP" altLang="ja-JP" sz="1400">
            <a:effectLst/>
          </a:endParaRPr>
        </a:p>
        <a:p>
          <a:pPr rtl="0"/>
          <a:r>
            <a:rPr lang="ja-JP" altLang="ja-JP" sz="1100" b="0" i="0" baseline="0">
              <a:solidFill>
                <a:schemeClr val="dk1"/>
              </a:solidFill>
              <a:effectLst/>
              <a:latin typeface="+mn-lt"/>
              <a:ea typeface="+mn-ea"/>
              <a:cs typeface="+mn-cs"/>
            </a:rPr>
            <a:t>　施設の老朽化等により、維持補修費が増加傾向にあることから、今後は公共施設等総合管理計画による施設の統廃合を含めた検討が必要である。</a:t>
          </a:r>
          <a:endParaRPr lang="ja-JP" altLang="ja-JP" sz="1400">
            <a:effectLst/>
          </a:endParaRPr>
        </a:p>
        <a:p>
          <a:pPr rtl="0"/>
          <a:r>
            <a:rPr lang="ja-JP" altLang="ja-JP" sz="1100" b="0" i="0" baseline="0">
              <a:solidFill>
                <a:schemeClr val="dk1"/>
              </a:solidFill>
              <a:effectLst/>
              <a:latin typeface="+mn-lt"/>
              <a:ea typeface="+mn-ea"/>
              <a:cs typeface="+mn-cs"/>
            </a:rPr>
            <a:t>　また、今後とも、｢集中改革プラン｣の確実な遂行に努め経費削減を図る。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129319</xdr:rowOff>
    </xdr:from>
    <xdr:to>
      <xdr:col>7</xdr:col>
      <xdr:colOff>152400</xdr:colOff>
      <xdr:row>83</xdr:row>
      <xdr:rowOff>51349</xdr:rowOff>
    </xdr:to>
    <xdr:cxnSp macro="">
      <xdr:nvCxnSpPr>
        <xdr:cNvPr id="194" name="直線コネクタ 193"/>
        <xdr:cNvCxnSpPr/>
      </xdr:nvCxnSpPr>
      <xdr:spPr>
        <a:xfrm>
          <a:off x="4114800" y="14188219"/>
          <a:ext cx="838200" cy="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129319</xdr:rowOff>
    </xdr:from>
    <xdr:to>
      <xdr:col>6</xdr:col>
      <xdr:colOff>0</xdr:colOff>
      <xdr:row>82</xdr:row>
      <xdr:rowOff>155290</xdr:rowOff>
    </xdr:to>
    <xdr:cxnSp macro="">
      <xdr:nvCxnSpPr>
        <xdr:cNvPr id="197" name="直線コネクタ 196"/>
        <xdr:cNvCxnSpPr/>
      </xdr:nvCxnSpPr>
      <xdr:spPr>
        <a:xfrm flipV="1">
          <a:off x="3225800" y="14188219"/>
          <a:ext cx="889000" cy="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104480</xdr:rowOff>
    </xdr:from>
    <xdr:to>
      <xdr:col>4</xdr:col>
      <xdr:colOff>482600</xdr:colOff>
      <xdr:row>82</xdr:row>
      <xdr:rowOff>155290</xdr:rowOff>
    </xdr:to>
    <xdr:cxnSp macro="">
      <xdr:nvCxnSpPr>
        <xdr:cNvPr id="200" name="直線コネクタ 199"/>
        <xdr:cNvCxnSpPr/>
      </xdr:nvCxnSpPr>
      <xdr:spPr>
        <a:xfrm>
          <a:off x="2336800" y="14163380"/>
          <a:ext cx="889000" cy="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96293</xdr:rowOff>
    </xdr:from>
    <xdr:to>
      <xdr:col>3</xdr:col>
      <xdr:colOff>279400</xdr:colOff>
      <xdr:row>82</xdr:row>
      <xdr:rowOff>104480</xdr:rowOff>
    </xdr:to>
    <xdr:cxnSp macro="">
      <xdr:nvCxnSpPr>
        <xdr:cNvPr id="203" name="直線コネクタ 202"/>
        <xdr:cNvCxnSpPr/>
      </xdr:nvCxnSpPr>
      <xdr:spPr>
        <a:xfrm>
          <a:off x="1447800" y="14155193"/>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549</xdr:rowOff>
    </xdr:from>
    <xdr:to>
      <xdr:col>7</xdr:col>
      <xdr:colOff>203200</xdr:colOff>
      <xdr:row>83</xdr:row>
      <xdr:rowOff>102149</xdr:rowOff>
    </xdr:to>
    <xdr:sp macro="" textlink="">
      <xdr:nvSpPr>
        <xdr:cNvPr id="213" name="円/楕円 212"/>
        <xdr:cNvSpPr/>
      </xdr:nvSpPr>
      <xdr:spPr>
        <a:xfrm>
          <a:off x="4902200" y="142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17076</xdr:rowOff>
    </xdr:from>
    <xdr:ext cx="762000" cy="259045"/>
    <xdr:sp macro="" textlink="">
      <xdr:nvSpPr>
        <xdr:cNvPr id="214" name="人件費・物件費等の状況該当値テキスト"/>
        <xdr:cNvSpPr txBox="1"/>
      </xdr:nvSpPr>
      <xdr:spPr>
        <a:xfrm>
          <a:off x="5041900" y="140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78519</xdr:rowOff>
    </xdr:from>
    <xdr:to>
      <xdr:col>6</xdr:col>
      <xdr:colOff>50800</xdr:colOff>
      <xdr:row>83</xdr:row>
      <xdr:rowOff>8669</xdr:rowOff>
    </xdr:to>
    <xdr:sp macro="" textlink="">
      <xdr:nvSpPr>
        <xdr:cNvPr id="215" name="円/楕円 214"/>
        <xdr:cNvSpPr/>
      </xdr:nvSpPr>
      <xdr:spPr>
        <a:xfrm>
          <a:off x="4064000" y="141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18846</xdr:rowOff>
    </xdr:from>
    <xdr:ext cx="736600" cy="259045"/>
    <xdr:sp macro="" textlink="">
      <xdr:nvSpPr>
        <xdr:cNvPr id="216" name="テキスト ボックス 215"/>
        <xdr:cNvSpPr txBox="1"/>
      </xdr:nvSpPr>
      <xdr:spPr>
        <a:xfrm>
          <a:off x="3733800" y="1390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104490</xdr:rowOff>
    </xdr:from>
    <xdr:to>
      <xdr:col>4</xdr:col>
      <xdr:colOff>533400</xdr:colOff>
      <xdr:row>83</xdr:row>
      <xdr:rowOff>34640</xdr:rowOff>
    </xdr:to>
    <xdr:sp macro="" textlink="">
      <xdr:nvSpPr>
        <xdr:cNvPr id="217" name="円/楕円 216"/>
        <xdr:cNvSpPr/>
      </xdr:nvSpPr>
      <xdr:spPr>
        <a:xfrm>
          <a:off x="3175000" y="141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44817</xdr:rowOff>
    </xdr:from>
    <xdr:ext cx="762000" cy="259045"/>
    <xdr:sp macro="" textlink="">
      <xdr:nvSpPr>
        <xdr:cNvPr id="218" name="テキスト ボックス 217"/>
        <xdr:cNvSpPr txBox="1"/>
      </xdr:nvSpPr>
      <xdr:spPr>
        <a:xfrm>
          <a:off x="2844800" y="139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53680</xdr:rowOff>
    </xdr:from>
    <xdr:to>
      <xdr:col>3</xdr:col>
      <xdr:colOff>330200</xdr:colOff>
      <xdr:row>82</xdr:row>
      <xdr:rowOff>155280</xdr:rowOff>
    </xdr:to>
    <xdr:sp macro="" textlink="">
      <xdr:nvSpPr>
        <xdr:cNvPr id="219" name="円/楕円 218"/>
        <xdr:cNvSpPr/>
      </xdr:nvSpPr>
      <xdr:spPr>
        <a:xfrm>
          <a:off x="2286000" y="141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165457</xdr:rowOff>
    </xdr:from>
    <xdr:ext cx="762000" cy="259045"/>
    <xdr:sp macro="" textlink="">
      <xdr:nvSpPr>
        <xdr:cNvPr id="220" name="テキスト ボックス 219"/>
        <xdr:cNvSpPr txBox="1"/>
      </xdr:nvSpPr>
      <xdr:spPr>
        <a:xfrm>
          <a:off x="1955800" y="138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45493</xdr:rowOff>
    </xdr:from>
    <xdr:to>
      <xdr:col>2</xdr:col>
      <xdr:colOff>127000</xdr:colOff>
      <xdr:row>82</xdr:row>
      <xdr:rowOff>147093</xdr:rowOff>
    </xdr:to>
    <xdr:sp macro="" textlink="">
      <xdr:nvSpPr>
        <xdr:cNvPr id="221" name="円/楕円 220"/>
        <xdr:cNvSpPr/>
      </xdr:nvSpPr>
      <xdr:spPr>
        <a:xfrm>
          <a:off x="1397000" y="141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157270</xdr:rowOff>
    </xdr:from>
    <xdr:ext cx="762000" cy="259045"/>
    <xdr:sp macro="" textlink="">
      <xdr:nvSpPr>
        <xdr:cNvPr id="222" name="テキスト ボックス 221"/>
        <xdr:cNvSpPr txBox="1"/>
      </xdr:nvSpPr>
      <xdr:spPr>
        <a:xfrm>
          <a:off x="1066800" y="138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今年度は職員構成の変動等により前年度比０．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ポイント上回り、全国町村平均と比較しても</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ポイント上回っており全国的にも高い水準にある。</a:t>
          </a:r>
          <a:endParaRPr lang="ja-JP" altLang="ja-JP" sz="1400">
            <a:effectLst/>
          </a:endParaRPr>
        </a:p>
        <a:p>
          <a:pPr rtl="0"/>
          <a:r>
            <a:rPr lang="ja-JP" altLang="ja-JP" sz="1100" b="0" i="0" baseline="0">
              <a:solidFill>
                <a:schemeClr val="dk1"/>
              </a:solidFill>
              <a:effectLst/>
              <a:latin typeface="+mn-lt"/>
              <a:ea typeface="+mn-ea"/>
              <a:cs typeface="+mn-cs"/>
            </a:rPr>
            <a:t>　今後は、定員管理の適正化と合わせて給与体系の見直しを行うなど、より一層の給与の適正化に努める。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86</xdr:row>
      <xdr:rowOff>155222</xdr:rowOff>
    </xdr:to>
    <xdr:cxnSp macro="">
      <xdr:nvCxnSpPr>
        <xdr:cNvPr id="251" name="直線コネクタ 250"/>
        <xdr:cNvCxnSpPr/>
      </xdr:nvCxnSpPr>
      <xdr:spPr>
        <a:xfrm flipV="1">
          <a:off x="17018000" y="13680016"/>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2"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3" name="直線コネクタ 252"/>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82550</xdr:rowOff>
    </xdr:to>
    <xdr:cxnSp macro="">
      <xdr:nvCxnSpPr>
        <xdr:cNvPr id="256" name="直線コネクタ 255"/>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7"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8" name="フローチャート : 判断 257"/>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82550</xdr:rowOff>
    </xdr:to>
    <xdr:cxnSp macro="">
      <xdr:nvCxnSpPr>
        <xdr:cNvPr id="259" name="直線コネクタ 258"/>
        <xdr:cNvCxnSpPr/>
      </xdr:nvCxnSpPr>
      <xdr:spPr>
        <a:xfrm>
          <a:off x="15290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0" name="フローチャート : 判断 259"/>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61" name="テキスト ボックス 26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83</xdr:row>
      <xdr:rowOff>160161</xdr:rowOff>
    </xdr:to>
    <xdr:cxnSp macro="">
      <xdr:nvCxnSpPr>
        <xdr:cNvPr id="262" name="直線コネクタ 261"/>
        <xdr:cNvCxnSpPr/>
      </xdr:nvCxnSpPr>
      <xdr:spPr>
        <a:xfrm>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3" name="フローチャート : 判断 262"/>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4" name="テキスト ボックス 263"/>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5645</xdr:rowOff>
    </xdr:to>
    <xdr:cxnSp macro="">
      <xdr:nvCxnSpPr>
        <xdr:cNvPr id="265" name="直線コネクタ 264"/>
        <xdr:cNvCxnSpPr/>
      </xdr:nvCxnSpPr>
      <xdr:spPr>
        <a:xfrm flipV="1">
          <a:off x="13512800" y="14363700"/>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117122</xdr:rowOff>
    </xdr:from>
    <xdr:to>
      <xdr:col>21</xdr:col>
      <xdr:colOff>50800</xdr:colOff>
      <xdr:row>82</xdr:row>
      <xdr:rowOff>47272</xdr:rowOff>
    </xdr:to>
    <xdr:sp macro="" textlink="">
      <xdr:nvSpPr>
        <xdr:cNvPr id="266" name="フローチャート : 判断 265"/>
        <xdr:cNvSpPr/>
      </xdr:nvSpPr>
      <xdr:spPr>
        <a:xfrm>
          <a:off x="14351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57449</xdr:rowOff>
    </xdr:from>
    <xdr:ext cx="762000" cy="259045"/>
    <xdr:sp macro="" textlink="">
      <xdr:nvSpPr>
        <xdr:cNvPr id="267" name="テキスト ボックス 266"/>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68" name="フローチャート : 判断 267"/>
        <xdr:cNvSpPr/>
      </xdr:nvSpPr>
      <xdr:spPr>
        <a:xfrm>
          <a:off x="13462000" y="1500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69" name="テキスト ボックス 268"/>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6"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8" name="テキスト ボックス 27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9" name="円/楕円 278"/>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0" name="テキスト ボックス 279"/>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1" name="円/楕円 280"/>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2" name="テキスト ボックス 281"/>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前年度から０．</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人増の８．４</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人となったが、類似団体平均を２．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０人下回る。これは、平成１７年４月から平成２３年３月までの期間に新規職員の採用を原則凍結、現在も新規職員採用の抑制に努めていること等によるものである。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今後も、各種事務事業の見直しや民間委託の推進等により職員数の適正化を図るとともに、最小限の職員補充に努め、定員管理適正化に努める。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26740</xdr:rowOff>
    </xdr:from>
    <xdr:to>
      <xdr:col>24</xdr:col>
      <xdr:colOff>558800</xdr:colOff>
      <xdr:row>60</xdr:row>
      <xdr:rowOff>37465</xdr:rowOff>
    </xdr:to>
    <xdr:cxnSp macro="">
      <xdr:nvCxnSpPr>
        <xdr:cNvPr id="319" name="直線コネクタ 318"/>
        <xdr:cNvCxnSpPr/>
      </xdr:nvCxnSpPr>
      <xdr:spPr>
        <a:xfrm>
          <a:off x="16179800" y="1031374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167358</xdr:rowOff>
    </xdr:from>
    <xdr:to>
      <xdr:col>23</xdr:col>
      <xdr:colOff>406400</xdr:colOff>
      <xdr:row>60</xdr:row>
      <xdr:rowOff>26740</xdr:rowOff>
    </xdr:to>
    <xdr:cxnSp macro="">
      <xdr:nvCxnSpPr>
        <xdr:cNvPr id="322" name="直線コネクタ 321"/>
        <xdr:cNvCxnSpPr/>
      </xdr:nvCxnSpPr>
      <xdr:spPr>
        <a:xfrm>
          <a:off x="15290800" y="10282908"/>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143228</xdr:rowOff>
    </xdr:from>
    <xdr:to>
      <xdr:col>22</xdr:col>
      <xdr:colOff>203200</xdr:colOff>
      <xdr:row>59</xdr:row>
      <xdr:rowOff>167358</xdr:rowOff>
    </xdr:to>
    <xdr:cxnSp macro="">
      <xdr:nvCxnSpPr>
        <xdr:cNvPr id="325" name="直線コネクタ 324"/>
        <xdr:cNvCxnSpPr/>
      </xdr:nvCxnSpPr>
      <xdr:spPr>
        <a:xfrm>
          <a:off x="14401800" y="10258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143228</xdr:rowOff>
    </xdr:from>
    <xdr:to>
      <xdr:col>21</xdr:col>
      <xdr:colOff>0</xdr:colOff>
      <xdr:row>59</xdr:row>
      <xdr:rowOff>156633</xdr:rowOff>
    </xdr:to>
    <xdr:cxnSp macro="">
      <xdr:nvCxnSpPr>
        <xdr:cNvPr id="328" name="直線コネクタ 327"/>
        <xdr:cNvCxnSpPr/>
      </xdr:nvCxnSpPr>
      <xdr:spPr>
        <a:xfrm flipV="1">
          <a:off x="13512800" y="1025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2275</xdr:rowOff>
    </xdr:from>
    <xdr:ext cx="762000" cy="259045"/>
    <xdr:sp macro="" textlink="">
      <xdr:nvSpPr>
        <xdr:cNvPr id="330" name="テキスト ボックス 329"/>
        <xdr:cNvSpPr txBox="1"/>
      </xdr:nvSpPr>
      <xdr:spPr>
        <a:xfrm>
          <a:off x="14020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38" name="円/楕円 337"/>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3192</xdr:rowOff>
    </xdr:from>
    <xdr:ext cx="762000" cy="259045"/>
    <xdr:sp macro="" textlink="">
      <xdr:nvSpPr>
        <xdr:cNvPr id="339"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147390</xdr:rowOff>
    </xdr:from>
    <xdr:to>
      <xdr:col>23</xdr:col>
      <xdr:colOff>457200</xdr:colOff>
      <xdr:row>60</xdr:row>
      <xdr:rowOff>77540</xdr:rowOff>
    </xdr:to>
    <xdr:sp macro="" textlink="">
      <xdr:nvSpPr>
        <xdr:cNvPr id="340" name="円/楕円 339"/>
        <xdr:cNvSpPr/>
      </xdr:nvSpPr>
      <xdr:spPr>
        <a:xfrm>
          <a:off x="16129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87717</xdr:rowOff>
    </xdr:from>
    <xdr:ext cx="736600" cy="259045"/>
    <xdr:sp macro="" textlink="">
      <xdr:nvSpPr>
        <xdr:cNvPr id="341" name="テキスト ボックス 340"/>
        <xdr:cNvSpPr txBox="1"/>
      </xdr:nvSpPr>
      <xdr:spPr>
        <a:xfrm>
          <a:off x="15798800" y="1003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116558</xdr:rowOff>
    </xdr:from>
    <xdr:to>
      <xdr:col>22</xdr:col>
      <xdr:colOff>254000</xdr:colOff>
      <xdr:row>60</xdr:row>
      <xdr:rowOff>46708</xdr:rowOff>
    </xdr:to>
    <xdr:sp macro="" textlink="">
      <xdr:nvSpPr>
        <xdr:cNvPr id="342" name="円/楕円 341"/>
        <xdr:cNvSpPr/>
      </xdr:nvSpPr>
      <xdr:spPr>
        <a:xfrm>
          <a:off x="15240000" y="102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56885</xdr:rowOff>
    </xdr:from>
    <xdr:ext cx="762000" cy="259045"/>
    <xdr:sp macro="" textlink="">
      <xdr:nvSpPr>
        <xdr:cNvPr id="343" name="テキスト ボックス 342"/>
        <xdr:cNvSpPr txBox="1"/>
      </xdr:nvSpPr>
      <xdr:spPr>
        <a:xfrm>
          <a:off x="14909800" y="100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92428</xdr:rowOff>
    </xdr:from>
    <xdr:to>
      <xdr:col>21</xdr:col>
      <xdr:colOff>50800</xdr:colOff>
      <xdr:row>60</xdr:row>
      <xdr:rowOff>22578</xdr:rowOff>
    </xdr:to>
    <xdr:sp macro="" textlink="">
      <xdr:nvSpPr>
        <xdr:cNvPr id="344" name="円/楕円 343"/>
        <xdr:cNvSpPr/>
      </xdr:nvSpPr>
      <xdr:spPr>
        <a:xfrm>
          <a:off x="14351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32755</xdr:rowOff>
    </xdr:from>
    <xdr:ext cx="762000" cy="259045"/>
    <xdr:sp macro="" textlink="">
      <xdr:nvSpPr>
        <xdr:cNvPr id="345" name="テキスト ボックス 344"/>
        <xdr:cNvSpPr txBox="1"/>
      </xdr:nvSpPr>
      <xdr:spPr>
        <a:xfrm>
          <a:off x="14020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105833</xdr:rowOff>
    </xdr:from>
    <xdr:to>
      <xdr:col>19</xdr:col>
      <xdr:colOff>533400</xdr:colOff>
      <xdr:row>60</xdr:row>
      <xdr:rowOff>35983</xdr:rowOff>
    </xdr:to>
    <xdr:sp macro="" textlink="">
      <xdr:nvSpPr>
        <xdr:cNvPr id="346" name="円/楕円 345"/>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46160</xdr:rowOff>
    </xdr:from>
    <xdr:ext cx="762000" cy="259045"/>
    <xdr:sp macro="" textlink="">
      <xdr:nvSpPr>
        <xdr:cNvPr id="347" name="テキスト ボックス 346"/>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１１９</a:t>
          </a:r>
          <a:r>
            <a:rPr lang="ja-JP" altLang="ja-JP" sz="1100" b="0" i="0" baseline="0">
              <a:solidFill>
                <a:schemeClr val="dk1"/>
              </a:solidFill>
              <a:effectLst/>
              <a:latin typeface="+mn-lt"/>
              <a:ea typeface="+mn-ea"/>
              <a:cs typeface="+mn-cs"/>
            </a:rPr>
            <a:t>百万円の繰上償還を実施したことに伴い、昨年より</a:t>
          </a:r>
          <a:r>
            <a:rPr lang="ja-JP" altLang="en-US" sz="1100" b="0" i="0" baseline="0">
              <a:solidFill>
                <a:schemeClr val="dk1"/>
              </a:solidFill>
              <a:effectLst/>
              <a:latin typeface="+mn-lt"/>
              <a:ea typeface="+mn-ea"/>
              <a:cs typeface="+mn-cs"/>
            </a:rPr>
            <a:t>０．６</a:t>
          </a:r>
          <a:r>
            <a:rPr lang="ja-JP" altLang="ja-JP" sz="1100" b="0" i="0" baseline="0">
              <a:solidFill>
                <a:schemeClr val="dk1"/>
              </a:solidFill>
              <a:effectLst/>
              <a:latin typeface="+mn-lt"/>
              <a:ea typeface="+mn-ea"/>
              <a:cs typeface="+mn-cs"/>
            </a:rPr>
            <a:t>％減少したが、類似団体平均を０．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平成２１年度から実施している繰上償還（平成２１年度からの８年間で２，４２３百万円償還）により償還額は減少してきているが、今後は耐震に伴う中学校改築事業時に発行した地方債の償還が始まるため、これまで以上に事務事業の見直しを更に進め、投資的事業の縮減を図り、新規地方債の発行額を抑制</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62795</xdr:rowOff>
    </xdr:from>
    <xdr:to>
      <xdr:col>24</xdr:col>
      <xdr:colOff>558800</xdr:colOff>
      <xdr:row>41</xdr:row>
      <xdr:rowOff>143228</xdr:rowOff>
    </xdr:to>
    <xdr:cxnSp macro="">
      <xdr:nvCxnSpPr>
        <xdr:cNvPr id="382" name="直線コネクタ 381"/>
        <xdr:cNvCxnSpPr/>
      </xdr:nvCxnSpPr>
      <xdr:spPr>
        <a:xfrm flipV="1">
          <a:off x="16179800" y="70922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143228</xdr:rowOff>
    </xdr:from>
    <xdr:to>
      <xdr:col>23</xdr:col>
      <xdr:colOff>406400</xdr:colOff>
      <xdr:row>42</xdr:row>
      <xdr:rowOff>119239</xdr:rowOff>
    </xdr:to>
    <xdr:cxnSp macro="">
      <xdr:nvCxnSpPr>
        <xdr:cNvPr id="385" name="直線コネクタ 384"/>
        <xdr:cNvCxnSpPr/>
      </xdr:nvCxnSpPr>
      <xdr:spPr>
        <a:xfrm flipV="1">
          <a:off x="15290800" y="71726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387" name="テキスト ボックス 386"/>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119239</xdr:rowOff>
    </xdr:from>
    <xdr:to>
      <xdr:col>22</xdr:col>
      <xdr:colOff>203200</xdr:colOff>
      <xdr:row>43</xdr:row>
      <xdr:rowOff>81845</xdr:rowOff>
    </xdr:to>
    <xdr:cxnSp macro="">
      <xdr:nvCxnSpPr>
        <xdr:cNvPr id="388" name="直線コネクタ 387"/>
        <xdr:cNvCxnSpPr/>
      </xdr:nvCxnSpPr>
      <xdr:spPr>
        <a:xfrm flipV="1">
          <a:off x="14401800" y="73201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81845</xdr:rowOff>
    </xdr:from>
    <xdr:to>
      <xdr:col>21</xdr:col>
      <xdr:colOff>0</xdr:colOff>
      <xdr:row>43</xdr:row>
      <xdr:rowOff>135467</xdr:rowOff>
    </xdr:to>
    <xdr:cxnSp macro="">
      <xdr:nvCxnSpPr>
        <xdr:cNvPr id="391" name="直線コネクタ 390"/>
        <xdr:cNvCxnSpPr/>
      </xdr:nvCxnSpPr>
      <xdr:spPr>
        <a:xfrm flipV="1">
          <a:off x="13512800" y="74541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395" name="テキスト ボックス 394"/>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11995</xdr:rowOff>
    </xdr:from>
    <xdr:to>
      <xdr:col>24</xdr:col>
      <xdr:colOff>609600</xdr:colOff>
      <xdr:row>41</xdr:row>
      <xdr:rowOff>113595</xdr:rowOff>
    </xdr:to>
    <xdr:sp macro="" textlink="">
      <xdr:nvSpPr>
        <xdr:cNvPr id="401" name="円/楕円 400"/>
        <xdr:cNvSpPr/>
      </xdr:nvSpPr>
      <xdr:spPr>
        <a:xfrm>
          <a:off x="16967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155522</xdr:rowOff>
    </xdr:from>
    <xdr:ext cx="762000" cy="259045"/>
    <xdr:sp macro="" textlink="">
      <xdr:nvSpPr>
        <xdr:cNvPr id="402" name="公債費負担の状況該当値テキスト"/>
        <xdr:cNvSpPr txBox="1"/>
      </xdr:nvSpPr>
      <xdr:spPr>
        <a:xfrm>
          <a:off x="17106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3" name="円/楕円 402"/>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7355</xdr:rowOff>
    </xdr:from>
    <xdr:ext cx="736600" cy="259045"/>
    <xdr:sp macro="" textlink="">
      <xdr:nvSpPr>
        <xdr:cNvPr id="404" name="テキスト ボックス 403"/>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68439</xdr:rowOff>
    </xdr:from>
    <xdr:to>
      <xdr:col>22</xdr:col>
      <xdr:colOff>254000</xdr:colOff>
      <xdr:row>42</xdr:row>
      <xdr:rowOff>170039</xdr:rowOff>
    </xdr:to>
    <xdr:sp macro="" textlink="">
      <xdr:nvSpPr>
        <xdr:cNvPr id="405" name="円/楕円 404"/>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406" name="テキスト ボックス 40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31045</xdr:rowOff>
    </xdr:from>
    <xdr:to>
      <xdr:col>21</xdr:col>
      <xdr:colOff>50800</xdr:colOff>
      <xdr:row>43</xdr:row>
      <xdr:rowOff>132645</xdr:rowOff>
    </xdr:to>
    <xdr:sp macro="" textlink="">
      <xdr:nvSpPr>
        <xdr:cNvPr id="407" name="円/楕円 406"/>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8" name="テキスト ボックス 407"/>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9" name="円/楕円 408"/>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10" name="テキスト ボックス 409"/>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地方債の任意繰上償還</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地方債残高の縮減</a:t>
          </a:r>
          <a:r>
            <a:rPr lang="ja-JP" altLang="en-US" sz="1100" b="0" i="0" baseline="0">
              <a:solidFill>
                <a:schemeClr val="dk1"/>
              </a:solidFill>
              <a:effectLst/>
              <a:latin typeface="+mn-lt"/>
              <a:ea typeface="+mn-ea"/>
              <a:cs typeface="+mn-cs"/>
            </a:rPr>
            <a:t>等により近年減少傾向にあったが、</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増となり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６８．４</a:t>
          </a:r>
          <a:r>
            <a:rPr lang="ja-JP" altLang="ja-JP" sz="1100" b="0" i="0" baseline="0">
              <a:solidFill>
                <a:schemeClr val="dk1"/>
              </a:solidFill>
              <a:effectLst/>
              <a:latin typeface="+mn-lt"/>
              <a:ea typeface="+mn-ea"/>
              <a:cs typeface="+mn-cs"/>
            </a:rPr>
            <a:t>％上回り依然高い水準にある。</a:t>
          </a:r>
          <a:endParaRPr lang="ja-JP" altLang="ja-JP" sz="1400">
            <a:effectLst/>
          </a:endParaRPr>
        </a:p>
        <a:p>
          <a:pPr rtl="0"/>
          <a:r>
            <a:rPr lang="ja-JP" altLang="ja-JP" sz="1100" b="0" i="0" baseline="0">
              <a:solidFill>
                <a:schemeClr val="dk1"/>
              </a:solidFill>
              <a:effectLst/>
              <a:latin typeface="+mn-lt"/>
              <a:ea typeface="+mn-ea"/>
              <a:cs typeface="+mn-cs"/>
            </a:rPr>
            <a:t>　要因として、</a:t>
          </a:r>
          <a:r>
            <a:rPr lang="ja-JP" altLang="en-US" sz="1100" b="0" i="0" baseline="0">
              <a:solidFill>
                <a:schemeClr val="dk1"/>
              </a:solidFill>
              <a:effectLst/>
              <a:latin typeface="+mn-lt"/>
              <a:ea typeface="+mn-ea"/>
              <a:cs typeface="+mn-cs"/>
            </a:rPr>
            <a:t>学校教育施設の改築・改修事業等の大規模事業に伴う地方債の発行及び</a:t>
          </a:r>
          <a:r>
            <a:rPr lang="ja-JP" altLang="ja-JP" sz="1100" b="0" i="0" baseline="0">
              <a:solidFill>
                <a:schemeClr val="dk1"/>
              </a:solidFill>
              <a:effectLst/>
              <a:latin typeface="+mn-lt"/>
              <a:ea typeface="+mn-ea"/>
              <a:cs typeface="+mn-cs"/>
            </a:rPr>
            <a:t>公営企業会計等への一般会計からの繰入見込額の増加が影響している。</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同借入金により比率の上昇が見込まれることから、新規事業の適正化図るとともに、</a:t>
          </a:r>
          <a:r>
            <a:rPr lang="ja-JP" altLang="ja-JP" sz="1100" b="0" i="0" baseline="0">
              <a:solidFill>
                <a:schemeClr val="dk1"/>
              </a:solidFill>
              <a:effectLst/>
              <a:latin typeface="+mn-lt"/>
              <a:ea typeface="+mn-ea"/>
              <a:cs typeface="+mn-cs"/>
            </a:rPr>
            <a:t>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136102</xdr:rowOff>
    </xdr:from>
    <xdr:to>
      <xdr:col>24</xdr:col>
      <xdr:colOff>558800</xdr:colOff>
      <xdr:row>21</xdr:row>
      <xdr:rowOff>8890</xdr:rowOff>
    </xdr:to>
    <xdr:cxnSp macro="">
      <xdr:nvCxnSpPr>
        <xdr:cNvPr id="444" name="直線コネクタ 443"/>
        <xdr:cNvCxnSpPr/>
      </xdr:nvCxnSpPr>
      <xdr:spPr>
        <a:xfrm>
          <a:off x="16179800" y="356510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5"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136102</xdr:rowOff>
    </xdr:from>
    <xdr:to>
      <xdr:col>23</xdr:col>
      <xdr:colOff>406400</xdr:colOff>
      <xdr:row>21</xdr:row>
      <xdr:rowOff>62512</xdr:rowOff>
    </xdr:to>
    <xdr:cxnSp macro="">
      <xdr:nvCxnSpPr>
        <xdr:cNvPr id="447" name="直線コネクタ 446"/>
        <xdr:cNvCxnSpPr/>
      </xdr:nvCxnSpPr>
      <xdr:spPr>
        <a:xfrm flipV="1">
          <a:off x="15290800" y="3565102"/>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62512</xdr:rowOff>
    </xdr:from>
    <xdr:to>
      <xdr:col>22</xdr:col>
      <xdr:colOff>203200</xdr:colOff>
      <xdr:row>21</xdr:row>
      <xdr:rowOff>161713</xdr:rowOff>
    </xdr:to>
    <xdr:cxnSp macro="">
      <xdr:nvCxnSpPr>
        <xdr:cNvPr id="450" name="直線コネクタ 449"/>
        <xdr:cNvCxnSpPr/>
      </xdr:nvCxnSpPr>
      <xdr:spPr>
        <a:xfrm flipV="1">
          <a:off x="14401800" y="3662962"/>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71473</xdr:rowOff>
    </xdr:from>
    <xdr:to>
      <xdr:col>22</xdr:col>
      <xdr:colOff>254000</xdr:colOff>
      <xdr:row>18</xdr:row>
      <xdr:rowOff>1623</xdr:rowOff>
    </xdr:to>
    <xdr:sp macro="" textlink="">
      <xdr:nvSpPr>
        <xdr:cNvPr id="451" name="フローチャート : 判断 450"/>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2" name="テキスト ボックス 451"/>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161713</xdr:rowOff>
    </xdr:from>
    <xdr:to>
      <xdr:col>21</xdr:col>
      <xdr:colOff>0</xdr:colOff>
      <xdr:row>22</xdr:row>
      <xdr:rowOff>93486</xdr:rowOff>
    </xdr:to>
    <xdr:cxnSp macro="">
      <xdr:nvCxnSpPr>
        <xdr:cNvPr id="453" name="直線コネクタ 452"/>
        <xdr:cNvCxnSpPr/>
      </xdr:nvCxnSpPr>
      <xdr:spPr>
        <a:xfrm flipV="1">
          <a:off x="13512800" y="3762163"/>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22013</xdr:rowOff>
    </xdr:from>
    <xdr:to>
      <xdr:col>21</xdr:col>
      <xdr:colOff>50800</xdr:colOff>
      <xdr:row>18</xdr:row>
      <xdr:rowOff>123613</xdr:rowOff>
    </xdr:to>
    <xdr:sp macro="" textlink="">
      <xdr:nvSpPr>
        <xdr:cNvPr id="454" name="フローチャート : 判断 453"/>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133790</xdr:rowOff>
    </xdr:from>
    <xdr:ext cx="762000" cy="259045"/>
    <xdr:sp macro="" textlink="">
      <xdr:nvSpPr>
        <xdr:cNvPr id="455" name="テキスト ボックス 454"/>
        <xdr:cNvSpPr txBox="1"/>
      </xdr:nvSpPr>
      <xdr:spPr>
        <a:xfrm>
          <a:off x="14020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6" name="フローチャート : 判断 455"/>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139294</xdr:rowOff>
    </xdr:from>
    <xdr:ext cx="762000" cy="259045"/>
    <xdr:sp macro="" textlink="">
      <xdr:nvSpPr>
        <xdr:cNvPr id="457" name="テキスト ボックス 456"/>
        <xdr:cNvSpPr txBox="1"/>
      </xdr:nvSpPr>
      <xdr:spPr>
        <a:xfrm>
          <a:off x="13131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129540</xdr:rowOff>
    </xdr:from>
    <xdr:to>
      <xdr:col>24</xdr:col>
      <xdr:colOff>609600</xdr:colOff>
      <xdr:row>21</xdr:row>
      <xdr:rowOff>59690</xdr:rowOff>
    </xdr:to>
    <xdr:sp macro="" textlink="">
      <xdr:nvSpPr>
        <xdr:cNvPr id="463" name="円/楕円 462"/>
        <xdr:cNvSpPr/>
      </xdr:nvSpPr>
      <xdr:spPr>
        <a:xfrm>
          <a:off x="169672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101617</xdr:rowOff>
    </xdr:from>
    <xdr:ext cx="762000" cy="259045"/>
    <xdr:sp macro="" textlink="">
      <xdr:nvSpPr>
        <xdr:cNvPr id="464" name="将来負担の状況該当値テキスト"/>
        <xdr:cNvSpPr txBox="1"/>
      </xdr:nvSpPr>
      <xdr:spPr>
        <a:xfrm>
          <a:off x="171069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85302</xdr:rowOff>
    </xdr:from>
    <xdr:to>
      <xdr:col>23</xdr:col>
      <xdr:colOff>457200</xdr:colOff>
      <xdr:row>21</xdr:row>
      <xdr:rowOff>15452</xdr:rowOff>
    </xdr:to>
    <xdr:sp macro="" textlink="">
      <xdr:nvSpPr>
        <xdr:cNvPr id="465" name="円/楕円 464"/>
        <xdr:cNvSpPr/>
      </xdr:nvSpPr>
      <xdr:spPr>
        <a:xfrm>
          <a:off x="16129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229</xdr:rowOff>
    </xdr:from>
    <xdr:ext cx="736600" cy="259045"/>
    <xdr:sp macro="" textlink="">
      <xdr:nvSpPr>
        <xdr:cNvPr id="466" name="テキスト ボックス 465"/>
        <xdr:cNvSpPr txBox="1"/>
      </xdr:nvSpPr>
      <xdr:spPr>
        <a:xfrm>
          <a:off x="15798800" y="360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11712</xdr:rowOff>
    </xdr:from>
    <xdr:to>
      <xdr:col>22</xdr:col>
      <xdr:colOff>254000</xdr:colOff>
      <xdr:row>21</xdr:row>
      <xdr:rowOff>113312</xdr:rowOff>
    </xdr:to>
    <xdr:sp macro="" textlink="">
      <xdr:nvSpPr>
        <xdr:cNvPr id="467" name="円/楕円 466"/>
        <xdr:cNvSpPr/>
      </xdr:nvSpPr>
      <xdr:spPr>
        <a:xfrm>
          <a:off x="15240000" y="36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98089</xdr:rowOff>
    </xdr:from>
    <xdr:ext cx="762000" cy="259045"/>
    <xdr:sp macro="" textlink="">
      <xdr:nvSpPr>
        <xdr:cNvPr id="468" name="テキスト ボックス 467"/>
        <xdr:cNvSpPr txBox="1"/>
      </xdr:nvSpPr>
      <xdr:spPr>
        <a:xfrm>
          <a:off x="14909800" y="369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110913</xdr:rowOff>
    </xdr:from>
    <xdr:to>
      <xdr:col>21</xdr:col>
      <xdr:colOff>50800</xdr:colOff>
      <xdr:row>22</xdr:row>
      <xdr:rowOff>41063</xdr:rowOff>
    </xdr:to>
    <xdr:sp macro="" textlink="">
      <xdr:nvSpPr>
        <xdr:cNvPr id="469" name="円/楕円 468"/>
        <xdr:cNvSpPr/>
      </xdr:nvSpPr>
      <xdr:spPr>
        <a:xfrm>
          <a:off x="14351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25840</xdr:rowOff>
    </xdr:from>
    <xdr:ext cx="762000" cy="259045"/>
    <xdr:sp macro="" textlink="">
      <xdr:nvSpPr>
        <xdr:cNvPr id="470" name="テキスト ボックス 469"/>
        <xdr:cNvSpPr txBox="1"/>
      </xdr:nvSpPr>
      <xdr:spPr>
        <a:xfrm>
          <a:off x="14020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42686</xdr:rowOff>
    </xdr:from>
    <xdr:to>
      <xdr:col>19</xdr:col>
      <xdr:colOff>533400</xdr:colOff>
      <xdr:row>22</xdr:row>
      <xdr:rowOff>144286</xdr:rowOff>
    </xdr:to>
    <xdr:sp macro="" textlink="">
      <xdr:nvSpPr>
        <xdr:cNvPr id="471" name="円/楕円 470"/>
        <xdr:cNvSpPr/>
      </xdr:nvSpPr>
      <xdr:spPr>
        <a:xfrm>
          <a:off x="13462000" y="38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129063</xdr:rowOff>
    </xdr:from>
    <xdr:ext cx="762000" cy="259045"/>
    <xdr:sp macro="" textlink="">
      <xdr:nvSpPr>
        <xdr:cNvPr id="472" name="テキスト ボックス 471"/>
        <xdr:cNvSpPr txBox="1"/>
      </xdr:nvSpPr>
      <xdr:spPr>
        <a:xfrm>
          <a:off x="13131800" y="390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人件費に係る経常収支比率は、対前年度比０．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し、類似団体平均を４．２％下回っている。これは、合併以前から平成２２年度まで続いた退職職員の不補充により類似団体に比べかなり改善されてきたことと、職員平均年齢が年々低下していることにより、平均給与が減少しているためである。</a:t>
          </a:r>
          <a:endParaRPr lang="ja-JP" altLang="ja-JP" sz="1400">
            <a:effectLst/>
          </a:endParaRPr>
        </a:p>
        <a:p>
          <a:r>
            <a:rPr lang="ja-JP" altLang="ja-JP" sz="1100" b="0" i="0" baseline="0">
              <a:solidFill>
                <a:schemeClr val="dk1"/>
              </a:solidFill>
              <a:effectLst/>
              <a:latin typeface="+mn-lt"/>
              <a:ea typeface="+mn-ea"/>
              <a:cs typeface="+mn-cs"/>
            </a:rPr>
            <a:t>　今後も、退職者数を考慮した計画的な職員採用を行い、定員管理・給与の適正化に努める。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39914</xdr:rowOff>
    </xdr:to>
    <xdr:cxnSp macro="">
      <xdr:nvCxnSpPr>
        <xdr:cNvPr id="68" name="直線コネクタ 67"/>
        <xdr:cNvCxnSpPr/>
      </xdr:nvCxnSpPr>
      <xdr:spPr>
        <a:xfrm flipV="1">
          <a:off x="3987800" y="58583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39914</xdr:rowOff>
    </xdr:from>
    <xdr:to>
      <xdr:col>5</xdr:col>
      <xdr:colOff>549275</xdr:colOff>
      <xdr:row>34</xdr:row>
      <xdr:rowOff>61686</xdr:rowOff>
    </xdr:to>
    <xdr:cxnSp macro="">
      <xdr:nvCxnSpPr>
        <xdr:cNvPr id="71" name="直線コネクタ 70"/>
        <xdr:cNvCxnSpPr/>
      </xdr:nvCxnSpPr>
      <xdr:spPr>
        <a:xfrm flipV="1">
          <a:off x="3098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113393</xdr:rowOff>
    </xdr:from>
    <xdr:to>
      <xdr:col>4</xdr:col>
      <xdr:colOff>346075</xdr:colOff>
      <xdr:row>34</xdr:row>
      <xdr:rowOff>61686</xdr:rowOff>
    </xdr:to>
    <xdr:cxnSp macro="">
      <xdr:nvCxnSpPr>
        <xdr:cNvPr id="74" name="直線コネクタ 73"/>
        <xdr:cNvCxnSpPr/>
      </xdr:nvCxnSpPr>
      <xdr:spPr>
        <a:xfrm>
          <a:off x="2209800" y="5771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113393</xdr:rowOff>
    </xdr:from>
    <xdr:to>
      <xdr:col>3</xdr:col>
      <xdr:colOff>142875</xdr:colOff>
      <xdr:row>35</xdr:row>
      <xdr:rowOff>31750</xdr:rowOff>
    </xdr:to>
    <xdr:cxnSp macro="">
      <xdr:nvCxnSpPr>
        <xdr:cNvPr id="77" name="直線コネクタ 76"/>
        <xdr:cNvCxnSpPr/>
      </xdr:nvCxnSpPr>
      <xdr:spPr>
        <a:xfrm flipV="1">
          <a:off x="1320800" y="5771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7" name="円/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58255</xdr:rowOff>
    </xdr:from>
    <xdr:ext cx="762000" cy="259045"/>
    <xdr:sp macro="" textlink="">
      <xdr:nvSpPr>
        <xdr:cNvPr id="88" name="人件費該当値テキスト"/>
        <xdr:cNvSpPr txBox="1"/>
      </xdr:nvSpPr>
      <xdr:spPr>
        <a:xfrm>
          <a:off x="4914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160564</xdr:rowOff>
    </xdr:from>
    <xdr:to>
      <xdr:col>5</xdr:col>
      <xdr:colOff>600075</xdr:colOff>
      <xdr:row>34</xdr:row>
      <xdr:rowOff>90714</xdr:rowOff>
    </xdr:to>
    <xdr:sp macro="" textlink="">
      <xdr:nvSpPr>
        <xdr:cNvPr id="89" name="円/楕円 88"/>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100891</xdr:rowOff>
    </xdr:from>
    <xdr:ext cx="736600" cy="259045"/>
    <xdr:sp macro="" textlink="">
      <xdr:nvSpPr>
        <xdr:cNvPr id="90" name="テキスト ボックス 89"/>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10886</xdr:rowOff>
    </xdr:from>
    <xdr:to>
      <xdr:col>4</xdr:col>
      <xdr:colOff>396875</xdr:colOff>
      <xdr:row>34</xdr:row>
      <xdr:rowOff>112486</xdr:rowOff>
    </xdr:to>
    <xdr:sp macro="" textlink="">
      <xdr:nvSpPr>
        <xdr:cNvPr id="91" name="円/楕円 90"/>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122663</xdr:rowOff>
    </xdr:from>
    <xdr:ext cx="762000" cy="259045"/>
    <xdr:sp macro="" textlink="">
      <xdr:nvSpPr>
        <xdr:cNvPr id="92" name="テキスト ボックス 91"/>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62593</xdr:rowOff>
    </xdr:from>
    <xdr:to>
      <xdr:col>3</xdr:col>
      <xdr:colOff>193675</xdr:colOff>
      <xdr:row>33</xdr:row>
      <xdr:rowOff>164193</xdr:rowOff>
    </xdr:to>
    <xdr:sp macro="" textlink="">
      <xdr:nvSpPr>
        <xdr:cNvPr id="93" name="円/楕円 92"/>
        <xdr:cNvSpPr/>
      </xdr:nvSpPr>
      <xdr:spPr>
        <a:xfrm>
          <a:off x="2159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2920</xdr:rowOff>
    </xdr:from>
    <xdr:ext cx="762000" cy="259045"/>
    <xdr:sp macro="" textlink="">
      <xdr:nvSpPr>
        <xdr:cNvPr id="94" name="テキスト ボックス 93"/>
        <xdr:cNvSpPr txBox="1"/>
      </xdr:nvSpPr>
      <xdr:spPr>
        <a:xfrm>
          <a:off x="1828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5" name="円/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物件費に係る経常収支比率は、対前年度比</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％上昇し、類似団体平均を１．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これは、特別保育、学校教育支援員、放課後子ども教室の設置等「子どもや孫が故郷に住みたいと思える町」を実現する施策によるものであり、年々増加傾向にある。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今後も、更なる事務事業の見直しを図り、経費削減に努める。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17</xdr:row>
      <xdr:rowOff>135164</xdr:rowOff>
    </xdr:to>
    <xdr:cxnSp macro="">
      <xdr:nvCxnSpPr>
        <xdr:cNvPr id="131" name="直線コネクタ 130"/>
        <xdr:cNvCxnSpPr/>
      </xdr:nvCxnSpPr>
      <xdr:spPr>
        <a:xfrm>
          <a:off x="15671800" y="28212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78014</xdr:rowOff>
    </xdr:to>
    <xdr:cxnSp macro="">
      <xdr:nvCxnSpPr>
        <xdr:cNvPr id="134" name="直線コネクタ 133"/>
        <xdr:cNvCxnSpPr/>
      </xdr:nvCxnSpPr>
      <xdr:spPr>
        <a:xfrm>
          <a:off x="14782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45357</xdr:rowOff>
    </xdr:to>
    <xdr:cxnSp macro="">
      <xdr:nvCxnSpPr>
        <xdr:cNvPr id="137" name="直線コネクタ 136"/>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118836</xdr:rowOff>
    </xdr:to>
    <xdr:cxnSp macro="">
      <xdr:nvCxnSpPr>
        <xdr:cNvPr id="140" name="直線コネクタ 139"/>
        <xdr:cNvCxnSpPr/>
      </xdr:nvCxnSpPr>
      <xdr:spPr>
        <a:xfrm>
          <a:off x="13004800" y="26416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32856</xdr:rowOff>
    </xdr:from>
    <xdr:ext cx="762000" cy="259045"/>
    <xdr:sp macro="" textlink="">
      <xdr:nvSpPr>
        <xdr:cNvPr id="142" name="テキスト ボックス 141"/>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106334</xdr:rowOff>
    </xdr:from>
    <xdr:ext cx="762000" cy="259045"/>
    <xdr:sp macro="" textlink="">
      <xdr:nvSpPr>
        <xdr:cNvPr id="144" name="テキスト ボックス 143"/>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50" name="円/楕円 149"/>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51"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2" name="円/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53" name="テキスト ボックス 152"/>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4" name="円/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5" name="テキスト ボックス 154"/>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7" name="テキスト ボックス 156"/>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8" name="円/楕円 15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59" name="テキスト ボックス 158"/>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扶助費に係る経常収支比率は、対前年度比</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し、類似団体平均を１．７％</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制度改正に伴い保育所運営費が皆減となったことによるものであるが、</a:t>
          </a:r>
          <a:r>
            <a:rPr lang="ja-JP" altLang="ja-JP" sz="1100" b="0" i="0" baseline="0">
              <a:solidFill>
                <a:schemeClr val="dk1"/>
              </a:solidFill>
              <a:effectLst/>
              <a:latin typeface="+mn-lt"/>
              <a:ea typeface="+mn-ea"/>
              <a:cs typeface="+mn-cs"/>
            </a:rPr>
            <a:t>乳幼児から高校生までの医療費の無料化実施等、町の人口減少対策並びに子育て支援を行うことにより、「町民が夢と希望を持ち健やかに生活できる元気な町」を実現するための施策</a:t>
          </a:r>
          <a:r>
            <a:rPr lang="ja-JP" altLang="en-US" sz="1100" b="0" i="0" baseline="0">
              <a:solidFill>
                <a:schemeClr val="dk1"/>
              </a:solidFill>
              <a:effectLst/>
              <a:latin typeface="+mn-lt"/>
              <a:ea typeface="+mn-ea"/>
              <a:cs typeface="+mn-cs"/>
            </a:rPr>
            <a:t>の実施により</a:t>
          </a:r>
          <a:r>
            <a:rPr lang="ja-JP" altLang="ja-JP" sz="1100" b="0" i="0" baseline="0">
              <a:solidFill>
                <a:schemeClr val="dk1"/>
              </a:solidFill>
              <a:effectLst/>
              <a:latin typeface="+mn-lt"/>
              <a:ea typeface="+mn-ea"/>
              <a:cs typeface="+mn-cs"/>
            </a:rPr>
            <a:t>増加傾向</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今後は、扶助費の上昇を抑える施策を展開していくことで、財政を圧迫する上昇傾向に歯止めをかけるよう務める。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57</xdr:row>
      <xdr:rowOff>118835</xdr:rowOff>
    </xdr:to>
    <xdr:cxnSp macro="">
      <xdr:nvCxnSpPr>
        <xdr:cNvPr id="194" name="直線コネクタ 193"/>
        <xdr:cNvCxnSpPr/>
      </xdr:nvCxnSpPr>
      <xdr:spPr>
        <a:xfrm flipV="1">
          <a:off x="3987800" y="9336315"/>
          <a:ext cx="8382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118835</xdr:rowOff>
    </xdr:to>
    <xdr:cxnSp macro="">
      <xdr:nvCxnSpPr>
        <xdr:cNvPr id="197" name="直線コネクタ 196"/>
        <xdr:cNvCxnSpPr/>
      </xdr:nvCxnSpPr>
      <xdr:spPr>
        <a:xfrm>
          <a:off x="3098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9" name="テキスト ボックス 19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69850</xdr:rowOff>
    </xdr:to>
    <xdr:cxnSp macro="">
      <xdr:nvCxnSpPr>
        <xdr:cNvPr id="200" name="直線コネクタ 199"/>
        <xdr:cNvCxnSpPr/>
      </xdr:nvCxnSpPr>
      <xdr:spPr>
        <a:xfrm>
          <a:off x="2209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2" name="テキスト ボックス 20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20865</xdr:rowOff>
    </xdr:to>
    <xdr:cxnSp macro="">
      <xdr:nvCxnSpPr>
        <xdr:cNvPr id="203" name="直線コネクタ 202"/>
        <xdr:cNvCxnSpPr/>
      </xdr:nvCxnSpPr>
      <xdr:spPr>
        <a:xfrm>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5" name="テキスト ボックス 20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7" name="テキスト ボックス 20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3" name="円/楕円 212"/>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4"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15" name="円/楕円 21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6" name="テキスト ボックス 21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7" name="円/楕円 21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8" name="テキスト ボックス 21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9" name="円/楕円 21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20" name="テキスト ボックス 21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21" name="円/楕円 220"/>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22" name="テキスト ボックス 221"/>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のは</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の増加が主な要因である。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これは、これまで整備してきた下水道施設の維持管理費及び元利償還金の公営企業会計への繰出や、国民健康保険事業特別会計、後期高齢者医療特別会計及び介護保険特別会計への繰出が年々増加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102507</xdr:rowOff>
    </xdr:from>
    <xdr:to>
      <xdr:col>24</xdr:col>
      <xdr:colOff>31750</xdr:colOff>
      <xdr:row>57</xdr:row>
      <xdr:rowOff>37193</xdr:rowOff>
    </xdr:to>
    <xdr:cxnSp macro="">
      <xdr:nvCxnSpPr>
        <xdr:cNvPr id="257" name="直線コネクタ 256"/>
        <xdr:cNvCxnSpPr/>
      </xdr:nvCxnSpPr>
      <xdr:spPr>
        <a:xfrm>
          <a:off x="15671800" y="95322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102507</xdr:rowOff>
    </xdr:from>
    <xdr:to>
      <xdr:col>22</xdr:col>
      <xdr:colOff>565150</xdr:colOff>
      <xdr:row>55</xdr:row>
      <xdr:rowOff>167822</xdr:rowOff>
    </xdr:to>
    <xdr:cxnSp macro="">
      <xdr:nvCxnSpPr>
        <xdr:cNvPr id="260" name="直線コネクタ 259"/>
        <xdr:cNvCxnSpPr/>
      </xdr:nvCxnSpPr>
      <xdr:spPr>
        <a:xfrm flipV="1">
          <a:off x="14782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167822</xdr:rowOff>
    </xdr:from>
    <xdr:to>
      <xdr:col>21</xdr:col>
      <xdr:colOff>361950</xdr:colOff>
      <xdr:row>56</xdr:row>
      <xdr:rowOff>127000</xdr:rowOff>
    </xdr:to>
    <xdr:cxnSp macro="">
      <xdr:nvCxnSpPr>
        <xdr:cNvPr id="263" name="直線コネクタ 262"/>
        <xdr:cNvCxnSpPr/>
      </xdr:nvCxnSpPr>
      <xdr:spPr>
        <a:xfrm flipV="1">
          <a:off x="13893800" y="9597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127000</xdr:rowOff>
    </xdr:to>
    <xdr:cxnSp macro="">
      <xdr:nvCxnSpPr>
        <xdr:cNvPr id="266" name="直線コネクタ 265"/>
        <xdr:cNvCxnSpPr/>
      </xdr:nvCxnSpPr>
      <xdr:spPr>
        <a:xfrm>
          <a:off x="13004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6" name="円/楕円 275"/>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129920</xdr:rowOff>
    </xdr:from>
    <xdr:ext cx="762000" cy="259045"/>
    <xdr:sp macro="" textlink="">
      <xdr:nvSpPr>
        <xdr:cNvPr id="277" name="その他該当値テキスト"/>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8" name="円/楕円 277"/>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79" name="テキスト ボックス 278"/>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117022</xdr:rowOff>
    </xdr:from>
    <xdr:to>
      <xdr:col>21</xdr:col>
      <xdr:colOff>412750</xdr:colOff>
      <xdr:row>56</xdr:row>
      <xdr:rowOff>47172</xdr:rowOff>
    </xdr:to>
    <xdr:sp macro="" textlink="">
      <xdr:nvSpPr>
        <xdr:cNvPr id="280" name="円/楕円 279"/>
        <xdr:cNvSpPr/>
      </xdr:nvSpPr>
      <xdr:spPr>
        <a:xfrm>
          <a:off x="14732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57349</xdr:rowOff>
    </xdr:from>
    <xdr:ext cx="762000" cy="259045"/>
    <xdr:sp macro="" textlink="">
      <xdr:nvSpPr>
        <xdr:cNvPr id="281" name="テキスト ボックス 280"/>
        <xdr:cNvSpPr txBox="1"/>
      </xdr:nvSpPr>
      <xdr:spPr>
        <a:xfrm>
          <a:off x="14401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82" name="円/楕円 28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83" name="テキスト ボックス 28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4" name="円/楕円 283"/>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5" name="テキスト ボックス 28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補助費に係る経常収支比率は、対前年度比</a:t>
          </a:r>
          <a:r>
            <a:rPr lang="ja-JP" altLang="en-US" sz="1100" b="0" i="0" baseline="0">
              <a:solidFill>
                <a:schemeClr val="dk1"/>
              </a:solidFill>
              <a:effectLst/>
              <a:latin typeface="+mn-lt"/>
              <a:ea typeface="+mn-ea"/>
              <a:cs typeface="+mn-cs"/>
            </a:rPr>
            <a:t>４．２</a:t>
          </a:r>
          <a:r>
            <a:rPr lang="ja-JP" altLang="ja-JP" sz="1100" b="0" i="0" baseline="0">
              <a:solidFill>
                <a:schemeClr val="dk1"/>
              </a:solidFill>
              <a:effectLst/>
              <a:latin typeface="+mn-lt"/>
              <a:ea typeface="+mn-ea"/>
              <a:cs typeface="+mn-cs"/>
            </a:rPr>
            <a:t>％増加し、類似団体平均を</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これは、制度改正に伴い</a:t>
          </a:r>
          <a:r>
            <a:rPr lang="ja-JP" altLang="en-US" sz="1100" b="0" i="0" baseline="0">
              <a:solidFill>
                <a:schemeClr val="dk1"/>
              </a:solidFill>
              <a:effectLst/>
              <a:latin typeface="+mn-lt"/>
              <a:ea typeface="+mn-ea"/>
              <a:cs typeface="+mn-cs"/>
            </a:rPr>
            <a:t>子どものための教育・保育給付費負担金</a:t>
          </a:r>
          <a:r>
            <a:rPr lang="ja-JP" altLang="ja-JP" sz="1100" b="0" i="0" baseline="0">
              <a:solidFill>
                <a:schemeClr val="dk1"/>
              </a:solidFill>
              <a:effectLst/>
              <a:latin typeface="+mn-lt"/>
              <a:ea typeface="+mn-ea"/>
              <a:cs typeface="+mn-cs"/>
            </a:rPr>
            <a:t>が皆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となったことによるものである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今後は、｢集中改革プラン」に掲げている町単独補助金を、全体的に５～１０％削減することを目標とし、整理合理化を図</a:t>
          </a:r>
          <a:r>
            <a:rPr lang="ja-JP" altLang="en-US" sz="1100" b="0" i="0" baseline="0">
              <a:solidFill>
                <a:schemeClr val="dk1"/>
              </a:solidFill>
              <a:effectLst/>
              <a:latin typeface="+mn-lt"/>
              <a:ea typeface="+mn-ea"/>
              <a:cs typeface="+mn-cs"/>
            </a:rPr>
            <a:t>り経費の縮減に努めていく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26307</xdr:rowOff>
    </xdr:from>
    <xdr:to>
      <xdr:col>24</xdr:col>
      <xdr:colOff>31750</xdr:colOff>
      <xdr:row>39</xdr:row>
      <xdr:rowOff>140607</xdr:rowOff>
    </xdr:to>
    <xdr:cxnSp macro="">
      <xdr:nvCxnSpPr>
        <xdr:cNvPr id="320" name="直線コネクタ 319"/>
        <xdr:cNvCxnSpPr/>
      </xdr:nvCxnSpPr>
      <xdr:spPr>
        <a:xfrm>
          <a:off x="15671800" y="6369957"/>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15422</xdr:rowOff>
    </xdr:from>
    <xdr:to>
      <xdr:col>22</xdr:col>
      <xdr:colOff>565150</xdr:colOff>
      <xdr:row>37</xdr:row>
      <xdr:rowOff>26307</xdr:rowOff>
    </xdr:to>
    <xdr:cxnSp macro="">
      <xdr:nvCxnSpPr>
        <xdr:cNvPr id="323" name="直線コネクタ 322"/>
        <xdr:cNvCxnSpPr/>
      </xdr:nvCxnSpPr>
      <xdr:spPr>
        <a:xfrm>
          <a:off x="14782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99786</xdr:rowOff>
    </xdr:from>
    <xdr:to>
      <xdr:col>21</xdr:col>
      <xdr:colOff>361950</xdr:colOff>
      <xdr:row>37</xdr:row>
      <xdr:rowOff>15422</xdr:rowOff>
    </xdr:to>
    <xdr:cxnSp macro="">
      <xdr:nvCxnSpPr>
        <xdr:cNvPr id="326" name="直線コネクタ 325"/>
        <xdr:cNvCxnSpPr/>
      </xdr:nvCxnSpPr>
      <xdr:spPr>
        <a:xfrm>
          <a:off x="13893800" y="6271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8" name="テキスト ボックス 327"/>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99786</xdr:rowOff>
    </xdr:to>
    <xdr:cxnSp macro="">
      <xdr:nvCxnSpPr>
        <xdr:cNvPr id="329" name="直線コネクタ 328"/>
        <xdr:cNvCxnSpPr/>
      </xdr:nvCxnSpPr>
      <xdr:spPr>
        <a:xfrm>
          <a:off x="13004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89807</xdr:rowOff>
    </xdr:from>
    <xdr:to>
      <xdr:col>24</xdr:col>
      <xdr:colOff>82550</xdr:colOff>
      <xdr:row>40</xdr:row>
      <xdr:rowOff>19957</xdr:rowOff>
    </xdr:to>
    <xdr:sp macro="" textlink="">
      <xdr:nvSpPr>
        <xdr:cNvPr id="339" name="円/楕円 338"/>
        <xdr:cNvSpPr/>
      </xdr:nvSpPr>
      <xdr:spPr>
        <a:xfrm>
          <a:off x="16459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61884</xdr:rowOff>
    </xdr:from>
    <xdr:ext cx="762000" cy="259045"/>
    <xdr:sp macro="" textlink="">
      <xdr:nvSpPr>
        <xdr:cNvPr id="340" name="補助費等該当値テキスト"/>
        <xdr:cNvSpPr txBox="1"/>
      </xdr:nvSpPr>
      <xdr:spPr>
        <a:xfrm>
          <a:off x="16598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146957</xdr:rowOff>
    </xdr:from>
    <xdr:to>
      <xdr:col>22</xdr:col>
      <xdr:colOff>615950</xdr:colOff>
      <xdr:row>37</xdr:row>
      <xdr:rowOff>77107</xdr:rowOff>
    </xdr:to>
    <xdr:sp macro="" textlink="">
      <xdr:nvSpPr>
        <xdr:cNvPr id="341" name="円/楕円 340"/>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61884</xdr:rowOff>
    </xdr:from>
    <xdr:ext cx="736600" cy="259045"/>
    <xdr:sp macro="" textlink="">
      <xdr:nvSpPr>
        <xdr:cNvPr id="342" name="テキスト ボックス 341"/>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136072</xdr:rowOff>
    </xdr:from>
    <xdr:to>
      <xdr:col>21</xdr:col>
      <xdr:colOff>412750</xdr:colOff>
      <xdr:row>37</xdr:row>
      <xdr:rowOff>66222</xdr:rowOff>
    </xdr:to>
    <xdr:sp macro="" textlink="">
      <xdr:nvSpPr>
        <xdr:cNvPr id="343" name="円/楕円 342"/>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50999</xdr:rowOff>
    </xdr:from>
    <xdr:ext cx="762000" cy="259045"/>
    <xdr:sp macro="" textlink="">
      <xdr:nvSpPr>
        <xdr:cNvPr id="344" name="テキスト ボックス 343"/>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48986</xdr:rowOff>
    </xdr:from>
    <xdr:to>
      <xdr:col>20</xdr:col>
      <xdr:colOff>209550</xdr:colOff>
      <xdr:row>36</xdr:row>
      <xdr:rowOff>150586</xdr:rowOff>
    </xdr:to>
    <xdr:sp macro="" textlink="">
      <xdr:nvSpPr>
        <xdr:cNvPr id="345" name="円/楕円 344"/>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160763</xdr:rowOff>
    </xdr:from>
    <xdr:ext cx="762000" cy="259045"/>
    <xdr:sp macro="" textlink="">
      <xdr:nvSpPr>
        <xdr:cNvPr id="346" name="テキスト ボックス 345"/>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27214</xdr:rowOff>
    </xdr:from>
    <xdr:to>
      <xdr:col>19</xdr:col>
      <xdr:colOff>6350</xdr:colOff>
      <xdr:row>36</xdr:row>
      <xdr:rowOff>128814</xdr:rowOff>
    </xdr:to>
    <xdr:sp macro="" textlink="">
      <xdr:nvSpPr>
        <xdr:cNvPr id="347" name="円/楕円 346"/>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138991</xdr:rowOff>
    </xdr:from>
    <xdr:ext cx="762000" cy="259045"/>
    <xdr:sp macro="" textlink="">
      <xdr:nvSpPr>
        <xdr:cNvPr id="348" name="テキスト ボックス 347"/>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公債費に係る経常収支比率は、対前年度比１．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％減少しているが、類似団体平均を</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％上回っている。これは、合併後、大規模な施設を整備したことにより地方債残高が増加した影響で、地方債の元利償還金が膨らんできたためである。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地方債の繰上償還の実施により償還ピークは過ぎたものの、今後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学校教育施設の改築・改修事業等の大規模事業に伴う地方債の発行</a:t>
          </a:r>
          <a:r>
            <a:rPr lang="ja-JP" altLang="en-US" sz="1100" b="0" i="0" baseline="0">
              <a:solidFill>
                <a:schemeClr val="dk1"/>
              </a:solidFill>
              <a:effectLst/>
              <a:latin typeface="+mn-lt"/>
              <a:ea typeface="+mn-ea"/>
              <a:cs typeface="+mn-cs"/>
            </a:rPr>
            <a:t>が見込まれており、</a:t>
          </a:r>
          <a:r>
            <a:rPr lang="ja-JP" altLang="ja-JP" sz="1100" b="0" i="0" baseline="0">
              <a:solidFill>
                <a:schemeClr val="dk1"/>
              </a:solidFill>
              <a:effectLst/>
              <a:latin typeface="+mn-lt"/>
              <a:ea typeface="+mn-ea"/>
              <a:cs typeface="+mn-cs"/>
            </a:rPr>
            <a:t>非常に厳しい財政運営が予想されることから、地方債の新規発行を伴う普通建設事業の抑制を図</a:t>
          </a:r>
          <a:r>
            <a:rPr lang="ja-JP" altLang="en-US" sz="1100" b="0" i="0" baseline="0">
              <a:solidFill>
                <a:schemeClr val="dk1"/>
              </a:solidFill>
              <a:effectLst/>
              <a:latin typeface="+mn-lt"/>
              <a:ea typeface="+mn-ea"/>
              <a:cs typeface="+mn-cs"/>
            </a:rPr>
            <a:t>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115570</xdr:rowOff>
    </xdr:to>
    <xdr:cxnSp macro="">
      <xdr:nvCxnSpPr>
        <xdr:cNvPr id="381" name="直線コネクタ 380"/>
        <xdr:cNvCxnSpPr/>
      </xdr:nvCxnSpPr>
      <xdr:spPr>
        <a:xfrm flipV="1">
          <a:off x="3987800" y="135534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35561</xdr:rowOff>
    </xdr:to>
    <xdr:cxnSp macro="">
      <xdr:nvCxnSpPr>
        <xdr:cNvPr id="384" name="直線コネクタ 383"/>
        <xdr:cNvCxnSpPr/>
      </xdr:nvCxnSpPr>
      <xdr:spPr>
        <a:xfrm flipV="1">
          <a:off x="3098800" y="13660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35561</xdr:rowOff>
    </xdr:to>
    <xdr:cxnSp macro="">
      <xdr:nvCxnSpPr>
        <xdr:cNvPr id="387" name="直線コネクタ 386"/>
        <xdr:cNvCxnSpPr/>
      </xdr:nvCxnSpPr>
      <xdr:spPr>
        <a:xfrm>
          <a:off x="2209800" y="13728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88900</xdr:rowOff>
    </xdr:to>
    <xdr:cxnSp macro="">
      <xdr:nvCxnSpPr>
        <xdr:cNvPr id="390" name="直線コネクタ 389"/>
        <xdr:cNvCxnSpPr/>
      </xdr:nvCxnSpPr>
      <xdr:spPr>
        <a:xfrm flipV="1">
          <a:off x="1320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400" name="円/楕円 399"/>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401"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402" name="円/楕円 401"/>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403" name="テキスト ボックス 402"/>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156211</xdr:rowOff>
    </xdr:from>
    <xdr:to>
      <xdr:col>4</xdr:col>
      <xdr:colOff>396875</xdr:colOff>
      <xdr:row>80</xdr:row>
      <xdr:rowOff>86361</xdr:rowOff>
    </xdr:to>
    <xdr:sp macro="" textlink="">
      <xdr:nvSpPr>
        <xdr:cNvPr id="404" name="円/楕円 403"/>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71138</xdr:rowOff>
    </xdr:from>
    <xdr:ext cx="762000" cy="259045"/>
    <xdr:sp macro="" textlink="">
      <xdr:nvSpPr>
        <xdr:cNvPr id="405" name="テキスト ボックス 404"/>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406" name="円/楕円 405"/>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7" name="テキスト ボックス 406"/>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408" name="円/楕円 407"/>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9" name="テキスト ボックス 408"/>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対前年度</a:t>
          </a:r>
          <a:r>
            <a:rPr lang="ja-JP" altLang="en-US" sz="1100" b="0" i="0" baseline="0">
              <a:solidFill>
                <a:schemeClr val="dk1"/>
              </a:solidFill>
              <a:effectLst/>
              <a:latin typeface="+mn-lt"/>
              <a:ea typeface="+mn-ea"/>
              <a:cs typeface="+mn-cs"/>
            </a:rPr>
            <a:t>３．８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増加しているが、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詳細な分析については、各項目において記載しているので省略する。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77</xdr:row>
      <xdr:rowOff>1270</xdr:rowOff>
    </xdr:to>
    <xdr:cxnSp macro="">
      <xdr:nvCxnSpPr>
        <xdr:cNvPr id="438" name="直線コネクタ 437"/>
        <xdr:cNvCxnSpPr/>
      </xdr:nvCxnSpPr>
      <xdr:spPr>
        <a:xfrm>
          <a:off x="15671800" y="129857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127000</xdr:rowOff>
    </xdr:to>
    <xdr:cxnSp macro="">
      <xdr:nvCxnSpPr>
        <xdr:cNvPr id="441" name="直線コネクタ 440"/>
        <xdr:cNvCxnSpPr/>
      </xdr:nvCxnSpPr>
      <xdr:spPr>
        <a:xfrm>
          <a:off x="14782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127000</xdr:rowOff>
    </xdr:to>
    <xdr:cxnSp macro="">
      <xdr:nvCxnSpPr>
        <xdr:cNvPr id="444" name="直線コネクタ 443"/>
        <xdr:cNvCxnSpPr/>
      </xdr:nvCxnSpPr>
      <xdr:spPr>
        <a:xfrm>
          <a:off x="13893800" y="12871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92710</xdr:rowOff>
    </xdr:to>
    <xdr:cxnSp macro="">
      <xdr:nvCxnSpPr>
        <xdr:cNvPr id="447" name="直線コネクタ 446"/>
        <xdr:cNvCxnSpPr/>
      </xdr:nvCxnSpPr>
      <xdr:spPr>
        <a:xfrm flipV="1">
          <a:off x="13004800" y="128714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7" name="円/楕円 45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8"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59" name="円/楕円 458"/>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60" name="テキスト ボックス 459"/>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61" name="円/楕円 460"/>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62" name="テキスト ボックス 461"/>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63" name="円/楕円 462"/>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64" name="テキスト ボックス 463"/>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65" name="円/楕円 46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66" name="テキスト ボックス 46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102616</xdr:rowOff>
    </xdr:from>
    <xdr:to>
      <xdr:col>4</xdr:col>
      <xdr:colOff>1117600</xdr:colOff>
      <xdr:row>18</xdr:row>
      <xdr:rowOff>104125</xdr:rowOff>
    </xdr:to>
    <xdr:cxnSp macro="">
      <xdr:nvCxnSpPr>
        <xdr:cNvPr id="50" name="直線コネクタ 49"/>
        <xdr:cNvCxnSpPr/>
      </xdr:nvCxnSpPr>
      <xdr:spPr bwMode="auto">
        <a:xfrm>
          <a:off x="5003800" y="3236341"/>
          <a:ext cx="6477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102616</xdr:rowOff>
    </xdr:from>
    <xdr:to>
      <xdr:col>4</xdr:col>
      <xdr:colOff>469900</xdr:colOff>
      <xdr:row>18</xdr:row>
      <xdr:rowOff>112743</xdr:rowOff>
    </xdr:to>
    <xdr:cxnSp macro="">
      <xdr:nvCxnSpPr>
        <xdr:cNvPr id="53" name="直線コネクタ 52"/>
        <xdr:cNvCxnSpPr/>
      </xdr:nvCxnSpPr>
      <xdr:spPr bwMode="auto">
        <a:xfrm flipV="1">
          <a:off x="4305300" y="3236341"/>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112743</xdr:rowOff>
    </xdr:from>
    <xdr:to>
      <xdr:col>3</xdr:col>
      <xdr:colOff>904875</xdr:colOff>
      <xdr:row>18</xdr:row>
      <xdr:rowOff>153213</xdr:rowOff>
    </xdr:to>
    <xdr:cxnSp macro="">
      <xdr:nvCxnSpPr>
        <xdr:cNvPr id="56" name="直線コネクタ 55"/>
        <xdr:cNvCxnSpPr/>
      </xdr:nvCxnSpPr>
      <xdr:spPr bwMode="auto">
        <a:xfrm flipV="1">
          <a:off x="3606800" y="3246468"/>
          <a:ext cx="698500" cy="4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152834</xdr:rowOff>
    </xdr:from>
    <xdr:ext cx="762000" cy="259045"/>
    <xdr:sp macro="" textlink="">
      <xdr:nvSpPr>
        <xdr:cNvPr id="58" name="テキスト ボックス 57"/>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119319</xdr:rowOff>
    </xdr:from>
    <xdr:to>
      <xdr:col>3</xdr:col>
      <xdr:colOff>206375</xdr:colOff>
      <xdr:row>18</xdr:row>
      <xdr:rowOff>153213</xdr:rowOff>
    </xdr:to>
    <xdr:cxnSp macro="">
      <xdr:nvCxnSpPr>
        <xdr:cNvPr id="59" name="直線コネクタ 58"/>
        <xdr:cNvCxnSpPr/>
      </xdr:nvCxnSpPr>
      <xdr:spPr bwMode="auto">
        <a:xfrm>
          <a:off x="2908300" y="3253044"/>
          <a:ext cx="698500" cy="3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4152</xdr:rowOff>
    </xdr:from>
    <xdr:ext cx="762000" cy="259045"/>
    <xdr:sp macro="" textlink="">
      <xdr:nvSpPr>
        <xdr:cNvPr id="61" name="テキスト ボックス 60"/>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149968</xdr:rowOff>
    </xdr:from>
    <xdr:ext cx="762000" cy="259045"/>
    <xdr:sp macro="" textlink="">
      <xdr:nvSpPr>
        <xdr:cNvPr id="63" name="テキスト ボックス 62"/>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53325</xdr:rowOff>
    </xdr:from>
    <xdr:to>
      <xdr:col>5</xdr:col>
      <xdr:colOff>34925</xdr:colOff>
      <xdr:row>18</xdr:row>
      <xdr:rowOff>154925</xdr:rowOff>
    </xdr:to>
    <xdr:sp macro="" textlink="">
      <xdr:nvSpPr>
        <xdr:cNvPr id="69" name="円/楕円 68"/>
        <xdr:cNvSpPr/>
      </xdr:nvSpPr>
      <xdr:spPr bwMode="auto">
        <a:xfrm>
          <a:off x="5600700" y="318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25402</xdr:rowOff>
    </xdr:from>
    <xdr:ext cx="762000" cy="259045"/>
    <xdr:sp macro="" textlink="">
      <xdr:nvSpPr>
        <xdr:cNvPr id="70" name="人口1人当たり決算額の推移該当値テキスト130"/>
        <xdr:cNvSpPr txBox="1"/>
      </xdr:nvSpPr>
      <xdr:spPr>
        <a:xfrm>
          <a:off x="5740400" y="31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51816</xdr:rowOff>
    </xdr:from>
    <xdr:to>
      <xdr:col>4</xdr:col>
      <xdr:colOff>520700</xdr:colOff>
      <xdr:row>18</xdr:row>
      <xdr:rowOff>153416</xdr:rowOff>
    </xdr:to>
    <xdr:sp macro="" textlink="">
      <xdr:nvSpPr>
        <xdr:cNvPr id="71" name="円/楕円 70"/>
        <xdr:cNvSpPr/>
      </xdr:nvSpPr>
      <xdr:spPr bwMode="auto">
        <a:xfrm>
          <a:off x="4953000" y="318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138193</xdr:rowOff>
    </xdr:from>
    <xdr:ext cx="736600" cy="259045"/>
    <xdr:sp macro="" textlink="">
      <xdr:nvSpPr>
        <xdr:cNvPr id="72" name="テキスト ボックス 71"/>
        <xdr:cNvSpPr txBox="1"/>
      </xdr:nvSpPr>
      <xdr:spPr>
        <a:xfrm>
          <a:off x="4622800" y="327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61943</xdr:rowOff>
    </xdr:from>
    <xdr:to>
      <xdr:col>3</xdr:col>
      <xdr:colOff>955675</xdr:colOff>
      <xdr:row>18</xdr:row>
      <xdr:rowOff>163543</xdr:rowOff>
    </xdr:to>
    <xdr:sp macro="" textlink="">
      <xdr:nvSpPr>
        <xdr:cNvPr id="73" name="円/楕円 72"/>
        <xdr:cNvSpPr/>
      </xdr:nvSpPr>
      <xdr:spPr bwMode="auto">
        <a:xfrm>
          <a:off x="4254500" y="319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148320</xdr:rowOff>
    </xdr:from>
    <xdr:ext cx="762000" cy="259045"/>
    <xdr:sp macro="" textlink="">
      <xdr:nvSpPr>
        <xdr:cNvPr id="74" name="テキスト ボックス 73"/>
        <xdr:cNvSpPr txBox="1"/>
      </xdr:nvSpPr>
      <xdr:spPr>
        <a:xfrm>
          <a:off x="3924300" y="328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90,621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102413</xdr:rowOff>
    </xdr:from>
    <xdr:to>
      <xdr:col>3</xdr:col>
      <xdr:colOff>257175</xdr:colOff>
      <xdr:row>19</xdr:row>
      <xdr:rowOff>32563</xdr:rowOff>
    </xdr:to>
    <xdr:sp macro="" textlink="">
      <xdr:nvSpPr>
        <xdr:cNvPr id="75" name="円/楕円 74"/>
        <xdr:cNvSpPr/>
      </xdr:nvSpPr>
      <xdr:spPr bwMode="auto">
        <a:xfrm>
          <a:off x="3556000" y="323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17340</xdr:rowOff>
    </xdr:from>
    <xdr:ext cx="762000" cy="259045"/>
    <xdr:sp macro="" textlink="">
      <xdr:nvSpPr>
        <xdr:cNvPr id="76" name="テキスト ボックス 75"/>
        <xdr:cNvSpPr txBox="1"/>
      </xdr:nvSpPr>
      <xdr:spPr>
        <a:xfrm>
          <a:off x="3225800" y="332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68519</xdr:rowOff>
    </xdr:from>
    <xdr:to>
      <xdr:col>2</xdr:col>
      <xdr:colOff>692150</xdr:colOff>
      <xdr:row>18</xdr:row>
      <xdr:rowOff>170119</xdr:rowOff>
    </xdr:to>
    <xdr:sp macro="" textlink="">
      <xdr:nvSpPr>
        <xdr:cNvPr id="77" name="円/楕円 76"/>
        <xdr:cNvSpPr/>
      </xdr:nvSpPr>
      <xdr:spPr bwMode="auto">
        <a:xfrm>
          <a:off x="2857500" y="320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154896</xdr:rowOff>
    </xdr:from>
    <xdr:ext cx="762000" cy="259045"/>
    <xdr:sp macro="" textlink="">
      <xdr:nvSpPr>
        <xdr:cNvPr id="78" name="テキスト ボックス 77"/>
        <xdr:cNvSpPr txBox="1"/>
      </xdr:nvSpPr>
      <xdr:spPr>
        <a:xfrm>
          <a:off x="2527300" y="328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175554</xdr:rowOff>
    </xdr:from>
    <xdr:to>
      <xdr:col>4</xdr:col>
      <xdr:colOff>1117600</xdr:colOff>
      <xdr:row>35</xdr:row>
      <xdr:rowOff>177657</xdr:rowOff>
    </xdr:to>
    <xdr:cxnSp macro="">
      <xdr:nvCxnSpPr>
        <xdr:cNvPr id="110" name="直線コネクタ 109"/>
        <xdr:cNvCxnSpPr/>
      </xdr:nvCxnSpPr>
      <xdr:spPr bwMode="auto">
        <a:xfrm flipV="1">
          <a:off x="5003800" y="6785904"/>
          <a:ext cx="6477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160332</xdr:rowOff>
    </xdr:from>
    <xdr:ext cx="762000" cy="259045"/>
    <xdr:sp macro="" textlink="">
      <xdr:nvSpPr>
        <xdr:cNvPr id="111" name="人口1人当たり決算額の推移平均値テキスト445"/>
        <xdr:cNvSpPr txBox="1"/>
      </xdr:nvSpPr>
      <xdr:spPr>
        <a:xfrm>
          <a:off x="5740400" y="677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148534</xdr:rowOff>
    </xdr:from>
    <xdr:to>
      <xdr:col>4</xdr:col>
      <xdr:colOff>469900</xdr:colOff>
      <xdr:row>35</xdr:row>
      <xdr:rowOff>177657</xdr:rowOff>
    </xdr:to>
    <xdr:cxnSp macro="">
      <xdr:nvCxnSpPr>
        <xdr:cNvPr id="113" name="直線コネクタ 112"/>
        <xdr:cNvCxnSpPr/>
      </xdr:nvCxnSpPr>
      <xdr:spPr bwMode="auto">
        <a:xfrm>
          <a:off x="4305300" y="6758884"/>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51974</xdr:rowOff>
    </xdr:from>
    <xdr:to>
      <xdr:col>3</xdr:col>
      <xdr:colOff>904875</xdr:colOff>
      <xdr:row>35</xdr:row>
      <xdr:rowOff>148534</xdr:rowOff>
    </xdr:to>
    <xdr:cxnSp macro="">
      <xdr:nvCxnSpPr>
        <xdr:cNvPr id="116" name="直線コネクタ 115"/>
        <xdr:cNvCxnSpPr/>
      </xdr:nvCxnSpPr>
      <xdr:spPr bwMode="auto">
        <a:xfrm>
          <a:off x="3606800" y="6662324"/>
          <a:ext cx="698500" cy="9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310840</xdr:rowOff>
    </xdr:from>
    <xdr:to>
      <xdr:col>3</xdr:col>
      <xdr:colOff>206375</xdr:colOff>
      <xdr:row>35</xdr:row>
      <xdr:rowOff>51974</xdr:rowOff>
    </xdr:to>
    <xdr:cxnSp macro="">
      <xdr:nvCxnSpPr>
        <xdr:cNvPr id="119" name="直線コネクタ 118"/>
        <xdr:cNvCxnSpPr/>
      </xdr:nvCxnSpPr>
      <xdr:spPr bwMode="auto">
        <a:xfrm>
          <a:off x="2908300" y="6578290"/>
          <a:ext cx="698500" cy="8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124754</xdr:rowOff>
    </xdr:from>
    <xdr:to>
      <xdr:col>5</xdr:col>
      <xdr:colOff>34925</xdr:colOff>
      <xdr:row>35</xdr:row>
      <xdr:rowOff>226354</xdr:rowOff>
    </xdr:to>
    <xdr:sp macro="" textlink="">
      <xdr:nvSpPr>
        <xdr:cNvPr id="129" name="円/楕円 128"/>
        <xdr:cNvSpPr/>
      </xdr:nvSpPr>
      <xdr:spPr bwMode="auto">
        <a:xfrm>
          <a:off x="5600700" y="67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312731</xdr:rowOff>
    </xdr:from>
    <xdr:ext cx="762000" cy="259045"/>
    <xdr:sp macro="" textlink="">
      <xdr:nvSpPr>
        <xdr:cNvPr id="130" name="人口1人当たり決算額の推移該当値テキスト445"/>
        <xdr:cNvSpPr txBox="1"/>
      </xdr:nvSpPr>
      <xdr:spPr>
        <a:xfrm>
          <a:off x="5740400" y="65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126857</xdr:rowOff>
    </xdr:from>
    <xdr:to>
      <xdr:col>4</xdr:col>
      <xdr:colOff>520700</xdr:colOff>
      <xdr:row>35</xdr:row>
      <xdr:rowOff>228457</xdr:rowOff>
    </xdr:to>
    <xdr:sp macro="" textlink="">
      <xdr:nvSpPr>
        <xdr:cNvPr id="131" name="円/楕円 130"/>
        <xdr:cNvSpPr/>
      </xdr:nvSpPr>
      <xdr:spPr bwMode="auto">
        <a:xfrm>
          <a:off x="4953000" y="673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213234</xdr:rowOff>
    </xdr:from>
    <xdr:ext cx="736600" cy="259045"/>
    <xdr:sp macro="" textlink="">
      <xdr:nvSpPr>
        <xdr:cNvPr id="132" name="テキスト ボックス 131"/>
        <xdr:cNvSpPr txBox="1"/>
      </xdr:nvSpPr>
      <xdr:spPr>
        <a:xfrm>
          <a:off x="4622800" y="68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97734</xdr:rowOff>
    </xdr:from>
    <xdr:to>
      <xdr:col>3</xdr:col>
      <xdr:colOff>955675</xdr:colOff>
      <xdr:row>35</xdr:row>
      <xdr:rowOff>199334</xdr:rowOff>
    </xdr:to>
    <xdr:sp macro="" textlink="">
      <xdr:nvSpPr>
        <xdr:cNvPr id="133" name="円/楕円 132"/>
        <xdr:cNvSpPr/>
      </xdr:nvSpPr>
      <xdr:spPr bwMode="auto">
        <a:xfrm>
          <a:off x="4254500" y="670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184111</xdr:rowOff>
    </xdr:from>
    <xdr:ext cx="762000" cy="259045"/>
    <xdr:sp macro="" textlink="">
      <xdr:nvSpPr>
        <xdr:cNvPr id="134" name="テキスト ボックス 133"/>
        <xdr:cNvSpPr txBox="1"/>
      </xdr:nvSpPr>
      <xdr:spPr>
        <a:xfrm>
          <a:off x="3924300" y="67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1174</xdr:rowOff>
    </xdr:from>
    <xdr:to>
      <xdr:col>3</xdr:col>
      <xdr:colOff>257175</xdr:colOff>
      <xdr:row>35</xdr:row>
      <xdr:rowOff>102774</xdr:rowOff>
    </xdr:to>
    <xdr:sp macro="" textlink="">
      <xdr:nvSpPr>
        <xdr:cNvPr id="135" name="円/楕円 134"/>
        <xdr:cNvSpPr/>
      </xdr:nvSpPr>
      <xdr:spPr bwMode="auto">
        <a:xfrm>
          <a:off x="3556000" y="661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87551</xdr:rowOff>
    </xdr:from>
    <xdr:ext cx="762000" cy="259045"/>
    <xdr:sp macro="" textlink="">
      <xdr:nvSpPr>
        <xdr:cNvPr id="136" name="テキスト ボックス 135"/>
        <xdr:cNvSpPr txBox="1"/>
      </xdr:nvSpPr>
      <xdr:spPr>
        <a:xfrm>
          <a:off x="3225800" y="66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260040</xdr:rowOff>
    </xdr:from>
    <xdr:to>
      <xdr:col>2</xdr:col>
      <xdr:colOff>692150</xdr:colOff>
      <xdr:row>35</xdr:row>
      <xdr:rowOff>18740</xdr:rowOff>
    </xdr:to>
    <xdr:sp macro="" textlink="">
      <xdr:nvSpPr>
        <xdr:cNvPr id="137" name="円/楕円 136"/>
        <xdr:cNvSpPr/>
      </xdr:nvSpPr>
      <xdr:spPr bwMode="auto">
        <a:xfrm>
          <a:off x="2857500" y="652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3517</xdr:rowOff>
    </xdr:from>
    <xdr:ext cx="762000" cy="259045"/>
    <xdr:sp macro="" textlink="">
      <xdr:nvSpPr>
        <xdr:cNvPr id="138" name="テキスト ボックス 137"/>
        <xdr:cNvSpPr txBox="1"/>
      </xdr:nvSpPr>
      <xdr:spPr>
        <a:xfrm>
          <a:off x="2527300" y="66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21985</xdr:rowOff>
    </xdr:from>
    <xdr:to>
      <xdr:col>6</xdr:col>
      <xdr:colOff>511175</xdr:colOff>
      <xdr:row>37</xdr:row>
      <xdr:rowOff>45917</xdr:rowOff>
    </xdr:to>
    <xdr:cxnSp macro="">
      <xdr:nvCxnSpPr>
        <xdr:cNvPr id="65" name="直線コネクタ 64"/>
        <xdr:cNvCxnSpPr/>
      </xdr:nvCxnSpPr>
      <xdr:spPr>
        <a:xfrm>
          <a:off x="3797300" y="6365635"/>
          <a:ext cx="838200" cy="2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78015</xdr:rowOff>
    </xdr:from>
    <xdr:ext cx="534377" cy="259045"/>
    <xdr:sp macro="" textlink="">
      <xdr:nvSpPr>
        <xdr:cNvPr id="66" name="人件費平均値テキスト"/>
        <xdr:cNvSpPr txBox="1"/>
      </xdr:nvSpPr>
      <xdr:spPr>
        <a:xfrm>
          <a:off x="4686300" y="59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21985</xdr:rowOff>
    </xdr:from>
    <xdr:to>
      <xdr:col>5</xdr:col>
      <xdr:colOff>358775</xdr:colOff>
      <xdr:row>37</xdr:row>
      <xdr:rowOff>25286</xdr:rowOff>
    </xdr:to>
    <xdr:cxnSp macro="">
      <xdr:nvCxnSpPr>
        <xdr:cNvPr id="68" name="直線コネクタ 67"/>
        <xdr:cNvCxnSpPr/>
      </xdr:nvCxnSpPr>
      <xdr:spPr>
        <a:xfrm flipV="1">
          <a:off x="2908300" y="6365635"/>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103228</xdr:rowOff>
    </xdr:from>
    <xdr:ext cx="534377" cy="259045"/>
    <xdr:sp macro="" textlink="">
      <xdr:nvSpPr>
        <xdr:cNvPr id="70" name="テキスト ボックス 69"/>
        <xdr:cNvSpPr txBox="1"/>
      </xdr:nvSpPr>
      <xdr:spPr>
        <a:xfrm>
          <a:off x="3530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25286</xdr:rowOff>
    </xdr:from>
    <xdr:to>
      <xdr:col>4</xdr:col>
      <xdr:colOff>155575</xdr:colOff>
      <xdr:row>37</xdr:row>
      <xdr:rowOff>91022</xdr:rowOff>
    </xdr:to>
    <xdr:cxnSp macro="">
      <xdr:nvCxnSpPr>
        <xdr:cNvPr id="71" name="直線コネクタ 70"/>
        <xdr:cNvCxnSpPr/>
      </xdr:nvCxnSpPr>
      <xdr:spPr>
        <a:xfrm flipV="1">
          <a:off x="2019300" y="6368936"/>
          <a:ext cx="8890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162417</xdr:rowOff>
    </xdr:from>
    <xdr:to>
      <xdr:col>2</xdr:col>
      <xdr:colOff>638175</xdr:colOff>
      <xdr:row>37</xdr:row>
      <xdr:rowOff>91022</xdr:rowOff>
    </xdr:to>
    <xdr:cxnSp macro="">
      <xdr:nvCxnSpPr>
        <xdr:cNvPr id="74" name="直線コネクタ 73"/>
        <xdr:cNvCxnSpPr/>
      </xdr:nvCxnSpPr>
      <xdr:spPr>
        <a:xfrm>
          <a:off x="1130300" y="6334617"/>
          <a:ext cx="889000" cy="10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166567</xdr:rowOff>
    </xdr:from>
    <xdr:to>
      <xdr:col>6</xdr:col>
      <xdr:colOff>561975</xdr:colOff>
      <xdr:row>37</xdr:row>
      <xdr:rowOff>96717</xdr:rowOff>
    </xdr:to>
    <xdr:sp macro="" textlink="">
      <xdr:nvSpPr>
        <xdr:cNvPr id="84" name="円/楕円 83"/>
        <xdr:cNvSpPr/>
      </xdr:nvSpPr>
      <xdr:spPr>
        <a:xfrm>
          <a:off x="4584700" y="63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144994</xdr:rowOff>
    </xdr:from>
    <xdr:ext cx="534377" cy="259045"/>
    <xdr:sp macro="" textlink="">
      <xdr:nvSpPr>
        <xdr:cNvPr id="85" name="人件費該当値テキスト"/>
        <xdr:cNvSpPr txBox="1"/>
      </xdr:nvSpPr>
      <xdr:spPr>
        <a:xfrm>
          <a:off x="4686300" y="63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142635</xdr:rowOff>
    </xdr:from>
    <xdr:to>
      <xdr:col>5</xdr:col>
      <xdr:colOff>409575</xdr:colOff>
      <xdr:row>37</xdr:row>
      <xdr:rowOff>72785</xdr:rowOff>
    </xdr:to>
    <xdr:sp macro="" textlink="">
      <xdr:nvSpPr>
        <xdr:cNvPr id="86" name="円/楕円 85"/>
        <xdr:cNvSpPr/>
      </xdr:nvSpPr>
      <xdr:spPr>
        <a:xfrm>
          <a:off x="3746500" y="63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63912</xdr:rowOff>
    </xdr:from>
    <xdr:ext cx="534377" cy="259045"/>
    <xdr:sp macro="" textlink="">
      <xdr:nvSpPr>
        <xdr:cNvPr id="87" name="テキスト ボックス 86"/>
        <xdr:cNvSpPr txBox="1"/>
      </xdr:nvSpPr>
      <xdr:spPr>
        <a:xfrm>
          <a:off x="3530111" y="64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145936</xdr:rowOff>
    </xdr:from>
    <xdr:to>
      <xdr:col>4</xdr:col>
      <xdr:colOff>206375</xdr:colOff>
      <xdr:row>37</xdr:row>
      <xdr:rowOff>76086</xdr:rowOff>
    </xdr:to>
    <xdr:sp macro="" textlink="">
      <xdr:nvSpPr>
        <xdr:cNvPr id="88" name="円/楕円 87"/>
        <xdr:cNvSpPr/>
      </xdr:nvSpPr>
      <xdr:spPr>
        <a:xfrm>
          <a:off x="2857500" y="63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67213</xdr:rowOff>
    </xdr:from>
    <xdr:ext cx="534377" cy="259045"/>
    <xdr:sp macro="" textlink="">
      <xdr:nvSpPr>
        <xdr:cNvPr id="89" name="テキスト ボックス 88"/>
        <xdr:cNvSpPr txBox="1"/>
      </xdr:nvSpPr>
      <xdr:spPr>
        <a:xfrm>
          <a:off x="2641111" y="64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40222</xdr:rowOff>
    </xdr:from>
    <xdr:to>
      <xdr:col>3</xdr:col>
      <xdr:colOff>3175</xdr:colOff>
      <xdr:row>37</xdr:row>
      <xdr:rowOff>141822</xdr:rowOff>
    </xdr:to>
    <xdr:sp macro="" textlink="">
      <xdr:nvSpPr>
        <xdr:cNvPr id="90" name="円/楕円 89"/>
        <xdr:cNvSpPr/>
      </xdr:nvSpPr>
      <xdr:spPr>
        <a:xfrm>
          <a:off x="1968500" y="63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132949</xdr:rowOff>
    </xdr:from>
    <xdr:ext cx="534377" cy="259045"/>
    <xdr:sp macro="" textlink="">
      <xdr:nvSpPr>
        <xdr:cNvPr id="91" name="テキスト ボックス 90"/>
        <xdr:cNvSpPr txBox="1"/>
      </xdr:nvSpPr>
      <xdr:spPr>
        <a:xfrm>
          <a:off x="1752111" y="64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111617</xdr:rowOff>
    </xdr:from>
    <xdr:to>
      <xdr:col>1</xdr:col>
      <xdr:colOff>485775</xdr:colOff>
      <xdr:row>37</xdr:row>
      <xdr:rowOff>41767</xdr:rowOff>
    </xdr:to>
    <xdr:sp macro="" textlink="">
      <xdr:nvSpPr>
        <xdr:cNvPr id="92" name="円/楕円 91"/>
        <xdr:cNvSpPr/>
      </xdr:nvSpPr>
      <xdr:spPr>
        <a:xfrm>
          <a:off x="1079500" y="62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32894</xdr:rowOff>
    </xdr:from>
    <xdr:ext cx="534377" cy="259045"/>
    <xdr:sp macro="" textlink="">
      <xdr:nvSpPr>
        <xdr:cNvPr id="93" name="テキスト ボックス 92"/>
        <xdr:cNvSpPr txBox="1"/>
      </xdr:nvSpPr>
      <xdr:spPr>
        <a:xfrm>
          <a:off x="863111" y="63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139954</xdr:rowOff>
    </xdr:from>
    <xdr:to>
      <xdr:col>6</xdr:col>
      <xdr:colOff>511175</xdr:colOff>
      <xdr:row>58</xdr:row>
      <xdr:rowOff>74955</xdr:rowOff>
    </xdr:to>
    <xdr:cxnSp macro="">
      <xdr:nvCxnSpPr>
        <xdr:cNvPr id="123" name="直線コネクタ 122"/>
        <xdr:cNvCxnSpPr/>
      </xdr:nvCxnSpPr>
      <xdr:spPr>
        <a:xfrm flipV="1">
          <a:off x="3797300" y="9912604"/>
          <a:ext cx="8382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54267</xdr:rowOff>
    </xdr:from>
    <xdr:to>
      <xdr:col>5</xdr:col>
      <xdr:colOff>358775</xdr:colOff>
      <xdr:row>58</xdr:row>
      <xdr:rowOff>74955</xdr:rowOff>
    </xdr:to>
    <xdr:cxnSp macro="">
      <xdr:nvCxnSpPr>
        <xdr:cNvPr id="126" name="直線コネクタ 125"/>
        <xdr:cNvCxnSpPr/>
      </xdr:nvCxnSpPr>
      <xdr:spPr>
        <a:xfrm>
          <a:off x="2908300" y="999836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54267</xdr:rowOff>
    </xdr:from>
    <xdr:to>
      <xdr:col>4</xdr:col>
      <xdr:colOff>155575</xdr:colOff>
      <xdr:row>58</xdr:row>
      <xdr:rowOff>126556</xdr:rowOff>
    </xdr:to>
    <xdr:cxnSp macro="">
      <xdr:nvCxnSpPr>
        <xdr:cNvPr id="129" name="直線コネクタ 128"/>
        <xdr:cNvCxnSpPr/>
      </xdr:nvCxnSpPr>
      <xdr:spPr>
        <a:xfrm flipV="1">
          <a:off x="2019300" y="9998367"/>
          <a:ext cx="889000" cy="7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126556</xdr:rowOff>
    </xdr:from>
    <xdr:to>
      <xdr:col>2</xdr:col>
      <xdr:colOff>638175</xdr:colOff>
      <xdr:row>59</xdr:row>
      <xdr:rowOff>12014</xdr:rowOff>
    </xdr:to>
    <xdr:cxnSp macro="">
      <xdr:nvCxnSpPr>
        <xdr:cNvPr id="132" name="直線コネクタ 131"/>
        <xdr:cNvCxnSpPr/>
      </xdr:nvCxnSpPr>
      <xdr:spPr>
        <a:xfrm flipV="1">
          <a:off x="1130300" y="10070656"/>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89154</xdr:rowOff>
    </xdr:from>
    <xdr:to>
      <xdr:col>6</xdr:col>
      <xdr:colOff>561975</xdr:colOff>
      <xdr:row>58</xdr:row>
      <xdr:rowOff>19304</xdr:rowOff>
    </xdr:to>
    <xdr:sp macro="" textlink="">
      <xdr:nvSpPr>
        <xdr:cNvPr id="142" name="円/楕円 141"/>
        <xdr:cNvSpPr/>
      </xdr:nvSpPr>
      <xdr:spPr>
        <a:xfrm>
          <a:off x="4584700" y="98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67581</xdr:rowOff>
    </xdr:from>
    <xdr:ext cx="534377" cy="259045"/>
    <xdr:sp macro="" textlink="">
      <xdr:nvSpPr>
        <xdr:cNvPr id="143" name="物件費該当値テキスト"/>
        <xdr:cNvSpPr txBox="1"/>
      </xdr:nvSpPr>
      <xdr:spPr>
        <a:xfrm>
          <a:off x="4686300" y="98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24155</xdr:rowOff>
    </xdr:from>
    <xdr:to>
      <xdr:col>5</xdr:col>
      <xdr:colOff>409575</xdr:colOff>
      <xdr:row>58</xdr:row>
      <xdr:rowOff>125755</xdr:rowOff>
    </xdr:to>
    <xdr:sp macro="" textlink="">
      <xdr:nvSpPr>
        <xdr:cNvPr id="144" name="円/楕円 143"/>
        <xdr:cNvSpPr/>
      </xdr:nvSpPr>
      <xdr:spPr>
        <a:xfrm>
          <a:off x="3746500" y="99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116882</xdr:rowOff>
    </xdr:from>
    <xdr:ext cx="534377" cy="259045"/>
    <xdr:sp macro="" textlink="">
      <xdr:nvSpPr>
        <xdr:cNvPr id="145" name="テキスト ボックス 144"/>
        <xdr:cNvSpPr txBox="1"/>
      </xdr:nvSpPr>
      <xdr:spPr>
        <a:xfrm>
          <a:off x="3530111" y="100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3467</xdr:rowOff>
    </xdr:from>
    <xdr:to>
      <xdr:col>4</xdr:col>
      <xdr:colOff>206375</xdr:colOff>
      <xdr:row>58</xdr:row>
      <xdr:rowOff>105067</xdr:rowOff>
    </xdr:to>
    <xdr:sp macro="" textlink="">
      <xdr:nvSpPr>
        <xdr:cNvPr id="146" name="円/楕円 145"/>
        <xdr:cNvSpPr/>
      </xdr:nvSpPr>
      <xdr:spPr>
        <a:xfrm>
          <a:off x="2857500" y="99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96194</xdr:rowOff>
    </xdr:from>
    <xdr:ext cx="534377" cy="259045"/>
    <xdr:sp macro="" textlink="">
      <xdr:nvSpPr>
        <xdr:cNvPr id="147" name="テキスト ボックス 146"/>
        <xdr:cNvSpPr txBox="1"/>
      </xdr:nvSpPr>
      <xdr:spPr>
        <a:xfrm>
          <a:off x="2641111" y="100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75756</xdr:rowOff>
    </xdr:from>
    <xdr:to>
      <xdr:col>3</xdr:col>
      <xdr:colOff>3175</xdr:colOff>
      <xdr:row>59</xdr:row>
      <xdr:rowOff>5906</xdr:rowOff>
    </xdr:to>
    <xdr:sp macro="" textlink="">
      <xdr:nvSpPr>
        <xdr:cNvPr id="148" name="円/楕円 147"/>
        <xdr:cNvSpPr/>
      </xdr:nvSpPr>
      <xdr:spPr>
        <a:xfrm>
          <a:off x="1968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168483</xdr:rowOff>
    </xdr:from>
    <xdr:ext cx="534377" cy="259045"/>
    <xdr:sp macro="" textlink="">
      <xdr:nvSpPr>
        <xdr:cNvPr id="149" name="テキスト ボックス 148"/>
        <xdr:cNvSpPr txBox="1"/>
      </xdr:nvSpPr>
      <xdr:spPr>
        <a:xfrm>
          <a:off x="1752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132664</xdr:rowOff>
    </xdr:from>
    <xdr:to>
      <xdr:col>1</xdr:col>
      <xdr:colOff>485775</xdr:colOff>
      <xdr:row>59</xdr:row>
      <xdr:rowOff>62814</xdr:rowOff>
    </xdr:to>
    <xdr:sp macro="" textlink="">
      <xdr:nvSpPr>
        <xdr:cNvPr id="150" name="円/楕円 149"/>
        <xdr:cNvSpPr/>
      </xdr:nvSpPr>
      <xdr:spPr>
        <a:xfrm>
          <a:off x="1079500" y="100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53941</xdr:rowOff>
    </xdr:from>
    <xdr:ext cx="534377" cy="259045"/>
    <xdr:sp macro="" textlink="">
      <xdr:nvSpPr>
        <xdr:cNvPr id="151" name="テキスト ボックス 150"/>
        <xdr:cNvSpPr txBox="1"/>
      </xdr:nvSpPr>
      <xdr:spPr>
        <a:xfrm>
          <a:off x="863111" y="1016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155930</xdr:rowOff>
    </xdr:from>
    <xdr:to>
      <xdr:col>6</xdr:col>
      <xdr:colOff>511175</xdr:colOff>
      <xdr:row>76</xdr:row>
      <xdr:rowOff>137109</xdr:rowOff>
    </xdr:to>
    <xdr:cxnSp macro="">
      <xdr:nvCxnSpPr>
        <xdr:cNvPr id="180" name="直線コネクタ 179"/>
        <xdr:cNvCxnSpPr/>
      </xdr:nvCxnSpPr>
      <xdr:spPr>
        <a:xfrm flipV="1">
          <a:off x="3797300" y="13014680"/>
          <a:ext cx="838200" cy="1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55499</xdr:rowOff>
    </xdr:from>
    <xdr:to>
      <xdr:col>5</xdr:col>
      <xdr:colOff>358775</xdr:colOff>
      <xdr:row>76</xdr:row>
      <xdr:rowOff>137109</xdr:rowOff>
    </xdr:to>
    <xdr:cxnSp macro="">
      <xdr:nvCxnSpPr>
        <xdr:cNvPr id="183" name="直線コネクタ 182"/>
        <xdr:cNvCxnSpPr/>
      </xdr:nvCxnSpPr>
      <xdr:spPr>
        <a:xfrm>
          <a:off x="2908300" y="1308569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5" name="テキスト ボックス 184"/>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152921</xdr:rowOff>
    </xdr:from>
    <xdr:to>
      <xdr:col>4</xdr:col>
      <xdr:colOff>155575</xdr:colOff>
      <xdr:row>76</xdr:row>
      <xdr:rowOff>55499</xdr:rowOff>
    </xdr:to>
    <xdr:cxnSp macro="">
      <xdr:nvCxnSpPr>
        <xdr:cNvPr id="186" name="直線コネクタ 185"/>
        <xdr:cNvCxnSpPr/>
      </xdr:nvCxnSpPr>
      <xdr:spPr>
        <a:xfrm>
          <a:off x="2019300" y="13011671"/>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142139</xdr:rowOff>
    </xdr:from>
    <xdr:to>
      <xdr:col>2</xdr:col>
      <xdr:colOff>638175</xdr:colOff>
      <xdr:row>75</xdr:row>
      <xdr:rowOff>152921</xdr:rowOff>
    </xdr:to>
    <xdr:cxnSp macro="">
      <xdr:nvCxnSpPr>
        <xdr:cNvPr id="189" name="直線コネクタ 188"/>
        <xdr:cNvCxnSpPr/>
      </xdr:nvCxnSpPr>
      <xdr:spPr>
        <a:xfrm>
          <a:off x="1130300" y="13000889"/>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105131</xdr:rowOff>
    </xdr:from>
    <xdr:to>
      <xdr:col>6</xdr:col>
      <xdr:colOff>561975</xdr:colOff>
      <xdr:row>76</xdr:row>
      <xdr:rowOff>35282</xdr:rowOff>
    </xdr:to>
    <xdr:sp macro="" textlink="">
      <xdr:nvSpPr>
        <xdr:cNvPr id="199" name="円/楕円 198"/>
        <xdr:cNvSpPr/>
      </xdr:nvSpPr>
      <xdr:spPr>
        <a:xfrm>
          <a:off x="45847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128008</xdr:rowOff>
    </xdr:from>
    <xdr:ext cx="534377" cy="259045"/>
    <xdr:sp macro="" textlink="">
      <xdr:nvSpPr>
        <xdr:cNvPr id="200" name="維持補修費該当値テキスト"/>
        <xdr:cNvSpPr txBox="1"/>
      </xdr:nvSpPr>
      <xdr:spPr>
        <a:xfrm>
          <a:off x="4686300" y="128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86309</xdr:rowOff>
    </xdr:from>
    <xdr:to>
      <xdr:col>5</xdr:col>
      <xdr:colOff>409575</xdr:colOff>
      <xdr:row>77</xdr:row>
      <xdr:rowOff>16459</xdr:rowOff>
    </xdr:to>
    <xdr:sp macro="" textlink="">
      <xdr:nvSpPr>
        <xdr:cNvPr id="201" name="円/楕円 200"/>
        <xdr:cNvSpPr/>
      </xdr:nvSpPr>
      <xdr:spPr>
        <a:xfrm>
          <a:off x="3746500" y="131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32986</xdr:rowOff>
    </xdr:from>
    <xdr:ext cx="534377" cy="259045"/>
    <xdr:sp macro="" textlink="">
      <xdr:nvSpPr>
        <xdr:cNvPr id="202" name="テキスト ボックス 201"/>
        <xdr:cNvSpPr txBox="1"/>
      </xdr:nvSpPr>
      <xdr:spPr>
        <a:xfrm>
          <a:off x="3530111" y="128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4699</xdr:rowOff>
    </xdr:from>
    <xdr:to>
      <xdr:col>4</xdr:col>
      <xdr:colOff>206375</xdr:colOff>
      <xdr:row>76</xdr:row>
      <xdr:rowOff>106299</xdr:rowOff>
    </xdr:to>
    <xdr:sp macro="" textlink="">
      <xdr:nvSpPr>
        <xdr:cNvPr id="203" name="円/楕円 202"/>
        <xdr:cNvSpPr/>
      </xdr:nvSpPr>
      <xdr:spPr>
        <a:xfrm>
          <a:off x="2857500" y="130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122826</xdr:rowOff>
    </xdr:from>
    <xdr:ext cx="534377" cy="259045"/>
    <xdr:sp macro="" textlink="">
      <xdr:nvSpPr>
        <xdr:cNvPr id="204" name="テキスト ボックス 203"/>
        <xdr:cNvSpPr txBox="1"/>
      </xdr:nvSpPr>
      <xdr:spPr>
        <a:xfrm>
          <a:off x="2641111" y="128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102121</xdr:rowOff>
    </xdr:from>
    <xdr:to>
      <xdr:col>3</xdr:col>
      <xdr:colOff>3175</xdr:colOff>
      <xdr:row>76</xdr:row>
      <xdr:rowOff>32271</xdr:rowOff>
    </xdr:to>
    <xdr:sp macro="" textlink="">
      <xdr:nvSpPr>
        <xdr:cNvPr id="205" name="円/楕円 204"/>
        <xdr:cNvSpPr/>
      </xdr:nvSpPr>
      <xdr:spPr>
        <a:xfrm>
          <a:off x="1968500" y="129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48798</xdr:rowOff>
    </xdr:from>
    <xdr:ext cx="534377" cy="259045"/>
    <xdr:sp macro="" textlink="">
      <xdr:nvSpPr>
        <xdr:cNvPr id="206" name="テキスト ボックス 205"/>
        <xdr:cNvSpPr txBox="1"/>
      </xdr:nvSpPr>
      <xdr:spPr>
        <a:xfrm>
          <a:off x="1752111" y="127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91339</xdr:rowOff>
    </xdr:from>
    <xdr:to>
      <xdr:col>1</xdr:col>
      <xdr:colOff>485775</xdr:colOff>
      <xdr:row>76</xdr:row>
      <xdr:rowOff>21489</xdr:rowOff>
    </xdr:to>
    <xdr:sp macro="" textlink="">
      <xdr:nvSpPr>
        <xdr:cNvPr id="207" name="円/楕円 206"/>
        <xdr:cNvSpPr/>
      </xdr:nvSpPr>
      <xdr:spPr>
        <a:xfrm>
          <a:off x="1079500" y="12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38016</xdr:rowOff>
    </xdr:from>
    <xdr:ext cx="534377" cy="259045"/>
    <xdr:sp macro="" textlink="">
      <xdr:nvSpPr>
        <xdr:cNvPr id="208" name="テキスト ボックス 207"/>
        <xdr:cNvSpPr txBox="1"/>
      </xdr:nvSpPr>
      <xdr:spPr>
        <a:xfrm>
          <a:off x="863111" y="127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78550</xdr:rowOff>
    </xdr:from>
    <xdr:to>
      <xdr:col>6</xdr:col>
      <xdr:colOff>511175</xdr:colOff>
      <xdr:row>98</xdr:row>
      <xdr:rowOff>76149</xdr:rowOff>
    </xdr:to>
    <xdr:cxnSp macro="">
      <xdr:nvCxnSpPr>
        <xdr:cNvPr id="240" name="直線コネクタ 239"/>
        <xdr:cNvCxnSpPr/>
      </xdr:nvCxnSpPr>
      <xdr:spPr>
        <a:xfrm>
          <a:off x="3797300" y="16194850"/>
          <a:ext cx="838200" cy="6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78550</xdr:rowOff>
    </xdr:from>
    <xdr:to>
      <xdr:col>5</xdr:col>
      <xdr:colOff>358775</xdr:colOff>
      <xdr:row>94</xdr:row>
      <xdr:rowOff>145872</xdr:rowOff>
    </xdr:to>
    <xdr:cxnSp macro="">
      <xdr:nvCxnSpPr>
        <xdr:cNvPr id="243" name="直線コネクタ 242"/>
        <xdr:cNvCxnSpPr/>
      </xdr:nvCxnSpPr>
      <xdr:spPr>
        <a:xfrm flipV="1">
          <a:off x="2908300" y="16194850"/>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150865</xdr:rowOff>
    </xdr:from>
    <xdr:ext cx="534377" cy="259045"/>
    <xdr:sp macro="" textlink="">
      <xdr:nvSpPr>
        <xdr:cNvPr id="245" name="テキスト ボックス 244"/>
        <xdr:cNvSpPr txBox="1"/>
      </xdr:nvSpPr>
      <xdr:spPr>
        <a:xfrm>
          <a:off x="3530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145872</xdr:rowOff>
    </xdr:from>
    <xdr:to>
      <xdr:col>4</xdr:col>
      <xdr:colOff>155575</xdr:colOff>
      <xdr:row>95</xdr:row>
      <xdr:rowOff>76313</xdr:rowOff>
    </xdr:to>
    <xdr:cxnSp macro="">
      <xdr:nvCxnSpPr>
        <xdr:cNvPr id="246" name="直線コネクタ 245"/>
        <xdr:cNvCxnSpPr/>
      </xdr:nvCxnSpPr>
      <xdr:spPr>
        <a:xfrm flipV="1">
          <a:off x="2019300" y="16262172"/>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164155</xdr:rowOff>
    </xdr:from>
    <xdr:ext cx="534377" cy="259045"/>
    <xdr:sp macro="" textlink="">
      <xdr:nvSpPr>
        <xdr:cNvPr id="248" name="テキスト ボックス 247"/>
        <xdr:cNvSpPr txBox="1"/>
      </xdr:nvSpPr>
      <xdr:spPr>
        <a:xfrm>
          <a:off x="2641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49795</xdr:rowOff>
    </xdr:from>
    <xdr:to>
      <xdr:col>2</xdr:col>
      <xdr:colOff>638175</xdr:colOff>
      <xdr:row>95</xdr:row>
      <xdr:rowOff>76313</xdr:rowOff>
    </xdr:to>
    <xdr:cxnSp macro="">
      <xdr:nvCxnSpPr>
        <xdr:cNvPr id="249" name="直線コネクタ 248"/>
        <xdr:cNvCxnSpPr/>
      </xdr:nvCxnSpPr>
      <xdr:spPr>
        <a:xfrm>
          <a:off x="1130300" y="1633754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102205</xdr:rowOff>
    </xdr:from>
    <xdr:ext cx="534377" cy="259045"/>
    <xdr:sp macro="" textlink="">
      <xdr:nvSpPr>
        <xdr:cNvPr id="251" name="テキスト ボックス 250"/>
        <xdr:cNvSpPr txBox="1"/>
      </xdr:nvSpPr>
      <xdr:spPr>
        <a:xfrm>
          <a:off x="1752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137213</xdr:rowOff>
    </xdr:from>
    <xdr:ext cx="534377" cy="259045"/>
    <xdr:sp macro="" textlink="">
      <xdr:nvSpPr>
        <xdr:cNvPr id="253" name="テキスト ボックス 252"/>
        <xdr:cNvSpPr txBox="1"/>
      </xdr:nvSpPr>
      <xdr:spPr>
        <a:xfrm>
          <a:off x="863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25349</xdr:rowOff>
    </xdr:from>
    <xdr:to>
      <xdr:col>6</xdr:col>
      <xdr:colOff>561975</xdr:colOff>
      <xdr:row>98</xdr:row>
      <xdr:rowOff>126949</xdr:rowOff>
    </xdr:to>
    <xdr:sp macro="" textlink="">
      <xdr:nvSpPr>
        <xdr:cNvPr id="259" name="円/楕円 258"/>
        <xdr:cNvSpPr/>
      </xdr:nvSpPr>
      <xdr:spPr>
        <a:xfrm>
          <a:off x="45847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3776</xdr:rowOff>
    </xdr:from>
    <xdr:ext cx="534377" cy="259045"/>
    <xdr:sp macro="" textlink="">
      <xdr:nvSpPr>
        <xdr:cNvPr id="260" name="扶助費該当値テキスト"/>
        <xdr:cNvSpPr txBox="1"/>
      </xdr:nvSpPr>
      <xdr:spPr>
        <a:xfrm>
          <a:off x="4686300" y="168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27750</xdr:rowOff>
    </xdr:from>
    <xdr:to>
      <xdr:col>5</xdr:col>
      <xdr:colOff>409575</xdr:colOff>
      <xdr:row>94</xdr:row>
      <xdr:rowOff>129350</xdr:rowOff>
    </xdr:to>
    <xdr:sp macro="" textlink="">
      <xdr:nvSpPr>
        <xdr:cNvPr id="261" name="円/楕円 260"/>
        <xdr:cNvSpPr/>
      </xdr:nvSpPr>
      <xdr:spPr>
        <a:xfrm>
          <a:off x="3746500" y="1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145877</xdr:rowOff>
    </xdr:from>
    <xdr:ext cx="534377" cy="259045"/>
    <xdr:sp macro="" textlink="">
      <xdr:nvSpPr>
        <xdr:cNvPr id="262" name="テキスト ボックス 261"/>
        <xdr:cNvSpPr txBox="1"/>
      </xdr:nvSpPr>
      <xdr:spPr>
        <a:xfrm>
          <a:off x="3530111" y="159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95072</xdr:rowOff>
    </xdr:from>
    <xdr:to>
      <xdr:col>4</xdr:col>
      <xdr:colOff>206375</xdr:colOff>
      <xdr:row>95</xdr:row>
      <xdr:rowOff>25222</xdr:rowOff>
    </xdr:to>
    <xdr:sp macro="" textlink="">
      <xdr:nvSpPr>
        <xdr:cNvPr id="263" name="円/楕円 262"/>
        <xdr:cNvSpPr/>
      </xdr:nvSpPr>
      <xdr:spPr>
        <a:xfrm>
          <a:off x="28575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41749</xdr:rowOff>
    </xdr:from>
    <xdr:ext cx="534377" cy="259045"/>
    <xdr:sp macro="" textlink="">
      <xdr:nvSpPr>
        <xdr:cNvPr id="264" name="テキスト ボックス 263"/>
        <xdr:cNvSpPr txBox="1"/>
      </xdr:nvSpPr>
      <xdr:spPr>
        <a:xfrm>
          <a:off x="2641111" y="159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25513</xdr:rowOff>
    </xdr:from>
    <xdr:to>
      <xdr:col>3</xdr:col>
      <xdr:colOff>3175</xdr:colOff>
      <xdr:row>95</xdr:row>
      <xdr:rowOff>127113</xdr:rowOff>
    </xdr:to>
    <xdr:sp macro="" textlink="">
      <xdr:nvSpPr>
        <xdr:cNvPr id="265" name="円/楕円 264"/>
        <xdr:cNvSpPr/>
      </xdr:nvSpPr>
      <xdr:spPr>
        <a:xfrm>
          <a:off x="1968500" y="163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143640</xdr:rowOff>
    </xdr:from>
    <xdr:ext cx="534377" cy="259045"/>
    <xdr:sp macro="" textlink="">
      <xdr:nvSpPr>
        <xdr:cNvPr id="266" name="テキスト ボックス 265"/>
        <xdr:cNvSpPr txBox="1"/>
      </xdr:nvSpPr>
      <xdr:spPr>
        <a:xfrm>
          <a:off x="1752111" y="160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170445</xdr:rowOff>
    </xdr:from>
    <xdr:to>
      <xdr:col>1</xdr:col>
      <xdr:colOff>485775</xdr:colOff>
      <xdr:row>95</xdr:row>
      <xdr:rowOff>100595</xdr:rowOff>
    </xdr:to>
    <xdr:sp macro="" textlink="">
      <xdr:nvSpPr>
        <xdr:cNvPr id="267" name="円/楕円 266"/>
        <xdr:cNvSpPr/>
      </xdr:nvSpPr>
      <xdr:spPr>
        <a:xfrm>
          <a:off x="1079500" y="162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117122</xdr:rowOff>
    </xdr:from>
    <xdr:ext cx="534377" cy="259045"/>
    <xdr:sp macro="" textlink="">
      <xdr:nvSpPr>
        <xdr:cNvPr id="268" name="テキスト ボックス 267"/>
        <xdr:cNvSpPr txBox="1"/>
      </xdr:nvSpPr>
      <xdr:spPr>
        <a:xfrm>
          <a:off x="863111" y="160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90903</xdr:rowOff>
    </xdr:from>
    <xdr:to>
      <xdr:col>15</xdr:col>
      <xdr:colOff>180975</xdr:colOff>
      <xdr:row>36</xdr:row>
      <xdr:rowOff>156918</xdr:rowOff>
    </xdr:to>
    <xdr:cxnSp macro="">
      <xdr:nvCxnSpPr>
        <xdr:cNvPr id="295" name="直線コネクタ 294"/>
        <xdr:cNvCxnSpPr/>
      </xdr:nvCxnSpPr>
      <xdr:spPr>
        <a:xfrm flipV="1">
          <a:off x="9639300" y="6091653"/>
          <a:ext cx="8382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147579</xdr:rowOff>
    </xdr:from>
    <xdr:ext cx="534377" cy="259045"/>
    <xdr:sp macro="" textlink="">
      <xdr:nvSpPr>
        <xdr:cNvPr id="296" name="補助費等平均値テキスト"/>
        <xdr:cNvSpPr txBox="1"/>
      </xdr:nvSpPr>
      <xdr:spPr>
        <a:xfrm>
          <a:off x="10528300" y="614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156918</xdr:rowOff>
    </xdr:from>
    <xdr:to>
      <xdr:col>14</xdr:col>
      <xdr:colOff>28575</xdr:colOff>
      <xdr:row>37</xdr:row>
      <xdr:rowOff>8186</xdr:rowOff>
    </xdr:to>
    <xdr:cxnSp macro="">
      <xdr:nvCxnSpPr>
        <xdr:cNvPr id="298" name="直線コネクタ 297"/>
        <xdr:cNvCxnSpPr/>
      </xdr:nvCxnSpPr>
      <xdr:spPr>
        <a:xfrm flipV="1">
          <a:off x="8750300" y="6329118"/>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8186</xdr:rowOff>
    </xdr:from>
    <xdr:to>
      <xdr:col>12</xdr:col>
      <xdr:colOff>511175</xdr:colOff>
      <xdr:row>37</xdr:row>
      <xdr:rowOff>47913</xdr:rowOff>
    </xdr:to>
    <xdr:cxnSp macro="">
      <xdr:nvCxnSpPr>
        <xdr:cNvPr id="301" name="直線コネクタ 300"/>
        <xdr:cNvCxnSpPr/>
      </xdr:nvCxnSpPr>
      <xdr:spPr>
        <a:xfrm flipV="1">
          <a:off x="7861300" y="6351836"/>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47913</xdr:rowOff>
    </xdr:from>
    <xdr:to>
      <xdr:col>11</xdr:col>
      <xdr:colOff>307975</xdr:colOff>
      <xdr:row>37</xdr:row>
      <xdr:rowOff>57509</xdr:rowOff>
    </xdr:to>
    <xdr:cxnSp macro="">
      <xdr:nvCxnSpPr>
        <xdr:cNvPr id="304" name="直線コネクタ 303"/>
        <xdr:cNvCxnSpPr/>
      </xdr:nvCxnSpPr>
      <xdr:spPr>
        <a:xfrm flipV="1">
          <a:off x="6972300" y="6391563"/>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40103</xdr:rowOff>
    </xdr:from>
    <xdr:to>
      <xdr:col>15</xdr:col>
      <xdr:colOff>231775</xdr:colOff>
      <xdr:row>35</xdr:row>
      <xdr:rowOff>141703</xdr:rowOff>
    </xdr:to>
    <xdr:sp macro="" textlink="">
      <xdr:nvSpPr>
        <xdr:cNvPr id="314" name="円/楕円 313"/>
        <xdr:cNvSpPr/>
      </xdr:nvSpPr>
      <xdr:spPr>
        <a:xfrm>
          <a:off x="10426700" y="6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62980</xdr:rowOff>
    </xdr:from>
    <xdr:ext cx="599010" cy="259045"/>
    <xdr:sp macro="" textlink="">
      <xdr:nvSpPr>
        <xdr:cNvPr id="315" name="補助費等該当値テキスト"/>
        <xdr:cNvSpPr txBox="1"/>
      </xdr:nvSpPr>
      <xdr:spPr>
        <a:xfrm>
          <a:off x="10528300" y="589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106118</xdr:rowOff>
    </xdr:from>
    <xdr:to>
      <xdr:col>14</xdr:col>
      <xdr:colOff>79375</xdr:colOff>
      <xdr:row>37</xdr:row>
      <xdr:rowOff>36268</xdr:rowOff>
    </xdr:to>
    <xdr:sp macro="" textlink="">
      <xdr:nvSpPr>
        <xdr:cNvPr id="316" name="円/楕円 315"/>
        <xdr:cNvSpPr/>
      </xdr:nvSpPr>
      <xdr:spPr>
        <a:xfrm>
          <a:off x="9588500" y="62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27395</xdr:rowOff>
    </xdr:from>
    <xdr:ext cx="534377" cy="259045"/>
    <xdr:sp macro="" textlink="">
      <xdr:nvSpPr>
        <xdr:cNvPr id="317" name="テキスト ボックス 316"/>
        <xdr:cNvSpPr txBox="1"/>
      </xdr:nvSpPr>
      <xdr:spPr>
        <a:xfrm>
          <a:off x="9372111" y="63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128836</xdr:rowOff>
    </xdr:from>
    <xdr:to>
      <xdr:col>12</xdr:col>
      <xdr:colOff>561975</xdr:colOff>
      <xdr:row>37</xdr:row>
      <xdr:rowOff>58986</xdr:rowOff>
    </xdr:to>
    <xdr:sp macro="" textlink="">
      <xdr:nvSpPr>
        <xdr:cNvPr id="318" name="円/楕円 317"/>
        <xdr:cNvSpPr/>
      </xdr:nvSpPr>
      <xdr:spPr>
        <a:xfrm>
          <a:off x="8699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50113</xdr:rowOff>
    </xdr:from>
    <xdr:ext cx="534377" cy="259045"/>
    <xdr:sp macro="" textlink="">
      <xdr:nvSpPr>
        <xdr:cNvPr id="319" name="テキスト ボックス 318"/>
        <xdr:cNvSpPr txBox="1"/>
      </xdr:nvSpPr>
      <xdr:spPr>
        <a:xfrm>
          <a:off x="8483111" y="63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168563</xdr:rowOff>
    </xdr:from>
    <xdr:to>
      <xdr:col>11</xdr:col>
      <xdr:colOff>358775</xdr:colOff>
      <xdr:row>37</xdr:row>
      <xdr:rowOff>98713</xdr:rowOff>
    </xdr:to>
    <xdr:sp macro="" textlink="">
      <xdr:nvSpPr>
        <xdr:cNvPr id="320" name="円/楕円 319"/>
        <xdr:cNvSpPr/>
      </xdr:nvSpPr>
      <xdr:spPr>
        <a:xfrm>
          <a:off x="7810500" y="63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89840</xdr:rowOff>
    </xdr:from>
    <xdr:ext cx="534377" cy="259045"/>
    <xdr:sp macro="" textlink="">
      <xdr:nvSpPr>
        <xdr:cNvPr id="321" name="テキスト ボックス 320"/>
        <xdr:cNvSpPr txBox="1"/>
      </xdr:nvSpPr>
      <xdr:spPr>
        <a:xfrm>
          <a:off x="7594111" y="64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6709</xdr:rowOff>
    </xdr:from>
    <xdr:to>
      <xdr:col>10</xdr:col>
      <xdr:colOff>155575</xdr:colOff>
      <xdr:row>37</xdr:row>
      <xdr:rowOff>108309</xdr:rowOff>
    </xdr:to>
    <xdr:sp macro="" textlink="">
      <xdr:nvSpPr>
        <xdr:cNvPr id="322" name="円/楕円 321"/>
        <xdr:cNvSpPr/>
      </xdr:nvSpPr>
      <xdr:spPr>
        <a:xfrm>
          <a:off x="6921500" y="63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99436</xdr:rowOff>
    </xdr:from>
    <xdr:ext cx="534377" cy="259045"/>
    <xdr:sp macro="" textlink="">
      <xdr:nvSpPr>
        <xdr:cNvPr id="323" name="テキスト ボックス 322"/>
        <xdr:cNvSpPr txBox="1"/>
      </xdr:nvSpPr>
      <xdr:spPr>
        <a:xfrm>
          <a:off x="6705111" y="64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147065</xdr:rowOff>
    </xdr:from>
    <xdr:to>
      <xdr:col>15</xdr:col>
      <xdr:colOff>180975</xdr:colOff>
      <xdr:row>55</xdr:row>
      <xdr:rowOff>12960</xdr:rowOff>
    </xdr:to>
    <xdr:cxnSp macro="">
      <xdr:nvCxnSpPr>
        <xdr:cNvPr id="350" name="直線コネクタ 349"/>
        <xdr:cNvCxnSpPr/>
      </xdr:nvCxnSpPr>
      <xdr:spPr>
        <a:xfrm flipV="1">
          <a:off x="9639300" y="9405365"/>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137910</xdr:rowOff>
    </xdr:from>
    <xdr:ext cx="534377" cy="259045"/>
    <xdr:sp macro="" textlink="">
      <xdr:nvSpPr>
        <xdr:cNvPr id="351" name="普通建設事業費平均値テキスト"/>
        <xdr:cNvSpPr txBox="1"/>
      </xdr:nvSpPr>
      <xdr:spPr>
        <a:xfrm>
          <a:off x="10528300" y="956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55415</xdr:rowOff>
    </xdr:from>
    <xdr:to>
      <xdr:col>14</xdr:col>
      <xdr:colOff>28575</xdr:colOff>
      <xdr:row>55</xdr:row>
      <xdr:rowOff>12960</xdr:rowOff>
    </xdr:to>
    <xdr:cxnSp macro="">
      <xdr:nvCxnSpPr>
        <xdr:cNvPr id="353" name="直線コネクタ 352"/>
        <xdr:cNvCxnSpPr/>
      </xdr:nvCxnSpPr>
      <xdr:spPr>
        <a:xfrm>
          <a:off x="8750300" y="9142265"/>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82712</xdr:rowOff>
    </xdr:from>
    <xdr:ext cx="534377" cy="259045"/>
    <xdr:sp macro="" textlink="">
      <xdr:nvSpPr>
        <xdr:cNvPr id="355" name="テキスト ボックス 354"/>
        <xdr:cNvSpPr txBox="1"/>
      </xdr:nvSpPr>
      <xdr:spPr>
        <a:xfrm>
          <a:off x="9372111" y="96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55415</xdr:rowOff>
    </xdr:from>
    <xdr:to>
      <xdr:col>12</xdr:col>
      <xdr:colOff>511175</xdr:colOff>
      <xdr:row>53</xdr:row>
      <xdr:rowOff>111592</xdr:rowOff>
    </xdr:to>
    <xdr:cxnSp macro="">
      <xdr:nvCxnSpPr>
        <xdr:cNvPr id="356" name="直線コネクタ 355"/>
        <xdr:cNvCxnSpPr/>
      </xdr:nvCxnSpPr>
      <xdr:spPr>
        <a:xfrm flipV="1">
          <a:off x="7861300" y="9142265"/>
          <a:ext cx="889000" cy="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59586</xdr:rowOff>
    </xdr:from>
    <xdr:ext cx="599010" cy="259045"/>
    <xdr:sp macro="" textlink="">
      <xdr:nvSpPr>
        <xdr:cNvPr id="358" name="テキスト ボックス 357"/>
        <xdr:cNvSpPr txBox="1"/>
      </xdr:nvSpPr>
      <xdr:spPr>
        <a:xfrm>
          <a:off x="8450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111592</xdr:rowOff>
    </xdr:from>
    <xdr:to>
      <xdr:col>11</xdr:col>
      <xdr:colOff>307975</xdr:colOff>
      <xdr:row>56</xdr:row>
      <xdr:rowOff>67477</xdr:rowOff>
    </xdr:to>
    <xdr:cxnSp macro="">
      <xdr:nvCxnSpPr>
        <xdr:cNvPr id="359" name="直線コネクタ 358"/>
        <xdr:cNvCxnSpPr/>
      </xdr:nvCxnSpPr>
      <xdr:spPr>
        <a:xfrm flipV="1">
          <a:off x="6972300" y="9198442"/>
          <a:ext cx="889000" cy="47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155914</xdr:rowOff>
    </xdr:from>
    <xdr:ext cx="599010" cy="259045"/>
    <xdr:sp macro="" textlink="">
      <xdr:nvSpPr>
        <xdr:cNvPr id="361" name="テキスト ボックス 360"/>
        <xdr:cNvSpPr txBox="1"/>
      </xdr:nvSpPr>
      <xdr:spPr>
        <a:xfrm>
          <a:off x="7561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162511</xdr:rowOff>
    </xdr:from>
    <xdr:ext cx="534377" cy="259045"/>
    <xdr:sp macro="" textlink="">
      <xdr:nvSpPr>
        <xdr:cNvPr id="363" name="テキスト ボックス 362"/>
        <xdr:cNvSpPr txBox="1"/>
      </xdr:nvSpPr>
      <xdr:spPr>
        <a:xfrm>
          <a:off x="6705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96265</xdr:rowOff>
    </xdr:from>
    <xdr:to>
      <xdr:col>15</xdr:col>
      <xdr:colOff>231775</xdr:colOff>
      <xdr:row>55</xdr:row>
      <xdr:rowOff>26415</xdr:rowOff>
    </xdr:to>
    <xdr:sp macro="" textlink="">
      <xdr:nvSpPr>
        <xdr:cNvPr id="369" name="円/楕円 368"/>
        <xdr:cNvSpPr/>
      </xdr:nvSpPr>
      <xdr:spPr>
        <a:xfrm>
          <a:off x="10426700" y="93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119142</xdr:rowOff>
    </xdr:from>
    <xdr:ext cx="599010" cy="259045"/>
    <xdr:sp macro="" textlink="">
      <xdr:nvSpPr>
        <xdr:cNvPr id="370" name="普通建設事業費該当値テキスト"/>
        <xdr:cNvSpPr txBox="1"/>
      </xdr:nvSpPr>
      <xdr:spPr>
        <a:xfrm>
          <a:off x="10528300" y="920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148,389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133610</xdr:rowOff>
    </xdr:from>
    <xdr:to>
      <xdr:col>14</xdr:col>
      <xdr:colOff>79375</xdr:colOff>
      <xdr:row>55</xdr:row>
      <xdr:rowOff>63760</xdr:rowOff>
    </xdr:to>
    <xdr:sp macro="" textlink="">
      <xdr:nvSpPr>
        <xdr:cNvPr id="371" name="円/楕円 370"/>
        <xdr:cNvSpPr/>
      </xdr:nvSpPr>
      <xdr:spPr>
        <a:xfrm>
          <a:off x="9588500" y="9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80287</xdr:rowOff>
    </xdr:from>
    <xdr:ext cx="599010" cy="259045"/>
    <xdr:sp macro="" textlink="">
      <xdr:nvSpPr>
        <xdr:cNvPr id="372" name="テキスト ボックス 371"/>
        <xdr:cNvSpPr txBox="1"/>
      </xdr:nvSpPr>
      <xdr:spPr>
        <a:xfrm>
          <a:off x="9339794" y="916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140,221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4615</xdr:rowOff>
    </xdr:from>
    <xdr:to>
      <xdr:col>12</xdr:col>
      <xdr:colOff>561975</xdr:colOff>
      <xdr:row>53</xdr:row>
      <xdr:rowOff>106215</xdr:rowOff>
    </xdr:to>
    <xdr:sp macro="" textlink="">
      <xdr:nvSpPr>
        <xdr:cNvPr id="373" name="円/楕円 372"/>
        <xdr:cNvSpPr/>
      </xdr:nvSpPr>
      <xdr:spPr>
        <a:xfrm>
          <a:off x="8699500" y="90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122742</xdr:rowOff>
    </xdr:from>
    <xdr:ext cx="599010" cy="259045"/>
    <xdr:sp macro="" textlink="">
      <xdr:nvSpPr>
        <xdr:cNvPr id="374" name="テキスト ボックス 373"/>
        <xdr:cNvSpPr txBox="1"/>
      </xdr:nvSpPr>
      <xdr:spPr>
        <a:xfrm>
          <a:off x="8450794" y="88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205,935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60792</xdr:rowOff>
    </xdr:from>
    <xdr:to>
      <xdr:col>11</xdr:col>
      <xdr:colOff>358775</xdr:colOff>
      <xdr:row>53</xdr:row>
      <xdr:rowOff>162392</xdr:rowOff>
    </xdr:to>
    <xdr:sp macro="" textlink="">
      <xdr:nvSpPr>
        <xdr:cNvPr id="375" name="円/楕円 374"/>
        <xdr:cNvSpPr/>
      </xdr:nvSpPr>
      <xdr:spPr>
        <a:xfrm>
          <a:off x="7810500" y="91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7469</xdr:rowOff>
    </xdr:from>
    <xdr:ext cx="599010" cy="259045"/>
    <xdr:sp macro="" textlink="">
      <xdr:nvSpPr>
        <xdr:cNvPr id="376" name="テキスト ボックス 375"/>
        <xdr:cNvSpPr txBox="1"/>
      </xdr:nvSpPr>
      <xdr:spPr>
        <a:xfrm>
          <a:off x="7561794" y="892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16677</xdr:rowOff>
    </xdr:from>
    <xdr:to>
      <xdr:col>10</xdr:col>
      <xdr:colOff>155575</xdr:colOff>
      <xdr:row>56</xdr:row>
      <xdr:rowOff>118277</xdr:rowOff>
    </xdr:to>
    <xdr:sp macro="" textlink="">
      <xdr:nvSpPr>
        <xdr:cNvPr id="377" name="円/楕円 376"/>
        <xdr:cNvSpPr/>
      </xdr:nvSpPr>
      <xdr:spPr>
        <a:xfrm>
          <a:off x="6921500" y="96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134804</xdr:rowOff>
    </xdr:from>
    <xdr:ext cx="534377" cy="259045"/>
    <xdr:sp macro="" textlink="">
      <xdr:nvSpPr>
        <xdr:cNvPr id="378" name="テキスト ボックス 377"/>
        <xdr:cNvSpPr txBox="1"/>
      </xdr:nvSpPr>
      <xdr:spPr>
        <a:xfrm>
          <a:off x="6705111" y="93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48718</xdr:rowOff>
    </xdr:from>
    <xdr:to>
      <xdr:col>15</xdr:col>
      <xdr:colOff>180975</xdr:colOff>
      <xdr:row>79</xdr:row>
      <xdr:rowOff>82910</xdr:rowOff>
    </xdr:to>
    <xdr:cxnSp macro="">
      <xdr:nvCxnSpPr>
        <xdr:cNvPr id="409" name="直線コネクタ 408"/>
        <xdr:cNvCxnSpPr/>
      </xdr:nvCxnSpPr>
      <xdr:spPr>
        <a:xfrm flipV="1">
          <a:off x="9639300" y="13078918"/>
          <a:ext cx="838200" cy="5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0"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7145</xdr:rowOff>
    </xdr:from>
    <xdr:to>
      <xdr:col>14</xdr:col>
      <xdr:colOff>28575</xdr:colOff>
      <xdr:row>79</xdr:row>
      <xdr:rowOff>82910</xdr:rowOff>
    </xdr:to>
    <xdr:cxnSp macro="">
      <xdr:nvCxnSpPr>
        <xdr:cNvPr id="412" name="直線コネクタ 411"/>
        <xdr:cNvCxnSpPr/>
      </xdr:nvCxnSpPr>
      <xdr:spPr>
        <a:xfrm>
          <a:off x="8750300" y="13551695"/>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169368</xdr:rowOff>
    </xdr:from>
    <xdr:to>
      <xdr:col>15</xdr:col>
      <xdr:colOff>231775</xdr:colOff>
      <xdr:row>76</xdr:row>
      <xdr:rowOff>99518</xdr:rowOff>
    </xdr:to>
    <xdr:sp macro="" textlink="">
      <xdr:nvSpPr>
        <xdr:cNvPr id="422" name="円/楕円 421"/>
        <xdr:cNvSpPr/>
      </xdr:nvSpPr>
      <xdr:spPr>
        <a:xfrm>
          <a:off x="104267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20794</xdr:rowOff>
    </xdr:from>
    <xdr:ext cx="534377" cy="259045"/>
    <xdr:sp macro="" textlink="">
      <xdr:nvSpPr>
        <xdr:cNvPr id="423" name="普通建設事業費 （ うち新規整備　）該当値テキスト"/>
        <xdr:cNvSpPr txBox="1"/>
      </xdr:nvSpPr>
      <xdr:spPr>
        <a:xfrm>
          <a:off x="10528300" y="128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32110</xdr:rowOff>
    </xdr:from>
    <xdr:to>
      <xdr:col>14</xdr:col>
      <xdr:colOff>79375</xdr:colOff>
      <xdr:row>79</xdr:row>
      <xdr:rowOff>133710</xdr:rowOff>
    </xdr:to>
    <xdr:sp macro="" textlink="">
      <xdr:nvSpPr>
        <xdr:cNvPr id="424" name="円/楕円 423"/>
        <xdr:cNvSpPr/>
      </xdr:nvSpPr>
      <xdr:spPr>
        <a:xfrm>
          <a:off x="9588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124837</xdr:rowOff>
    </xdr:from>
    <xdr:ext cx="378565" cy="259045"/>
    <xdr:sp macro="" textlink="">
      <xdr:nvSpPr>
        <xdr:cNvPr id="425" name="テキスト ボックス 424"/>
        <xdr:cNvSpPr txBox="1"/>
      </xdr:nvSpPr>
      <xdr:spPr>
        <a:xfrm>
          <a:off x="9450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127795</xdr:rowOff>
    </xdr:from>
    <xdr:to>
      <xdr:col>12</xdr:col>
      <xdr:colOff>561975</xdr:colOff>
      <xdr:row>79</xdr:row>
      <xdr:rowOff>57945</xdr:rowOff>
    </xdr:to>
    <xdr:sp macro="" textlink="">
      <xdr:nvSpPr>
        <xdr:cNvPr id="426" name="円/楕円 425"/>
        <xdr:cNvSpPr/>
      </xdr:nvSpPr>
      <xdr:spPr>
        <a:xfrm>
          <a:off x="8699500" y="135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49072</xdr:rowOff>
    </xdr:from>
    <xdr:ext cx="469744" cy="259045"/>
    <xdr:sp macro="" textlink="">
      <xdr:nvSpPr>
        <xdr:cNvPr id="427" name="テキスト ボックス 426"/>
        <xdr:cNvSpPr txBox="1"/>
      </xdr:nvSpPr>
      <xdr:spPr>
        <a:xfrm>
          <a:off x="8515427" y="135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7730</xdr:rowOff>
    </xdr:from>
    <xdr:to>
      <xdr:col>15</xdr:col>
      <xdr:colOff>180975</xdr:colOff>
      <xdr:row>95</xdr:row>
      <xdr:rowOff>93538</xdr:rowOff>
    </xdr:to>
    <xdr:cxnSp macro="">
      <xdr:nvCxnSpPr>
        <xdr:cNvPr id="456" name="直線コネクタ 455"/>
        <xdr:cNvCxnSpPr/>
      </xdr:nvCxnSpPr>
      <xdr:spPr>
        <a:xfrm>
          <a:off x="9639300" y="16295480"/>
          <a:ext cx="8382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100542</xdr:rowOff>
    </xdr:from>
    <xdr:ext cx="534377" cy="259045"/>
    <xdr:sp macro="" textlink="">
      <xdr:nvSpPr>
        <xdr:cNvPr id="457" name="普通建設事業費 （ うち更新整備　）平均値テキスト"/>
        <xdr:cNvSpPr txBox="1"/>
      </xdr:nvSpPr>
      <xdr:spPr>
        <a:xfrm>
          <a:off x="10528300" y="16559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143663</xdr:rowOff>
    </xdr:from>
    <xdr:to>
      <xdr:col>14</xdr:col>
      <xdr:colOff>28575</xdr:colOff>
      <xdr:row>95</xdr:row>
      <xdr:rowOff>7730</xdr:rowOff>
    </xdr:to>
    <xdr:cxnSp macro="">
      <xdr:nvCxnSpPr>
        <xdr:cNvPr id="459" name="直線コネクタ 458"/>
        <xdr:cNvCxnSpPr/>
      </xdr:nvCxnSpPr>
      <xdr:spPr>
        <a:xfrm>
          <a:off x="8750300" y="15745613"/>
          <a:ext cx="889000" cy="5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116309</xdr:rowOff>
    </xdr:from>
    <xdr:ext cx="534377" cy="259045"/>
    <xdr:sp macro="" textlink="">
      <xdr:nvSpPr>
        <xdr:cNvPr id="461" name="テキスト ボックス 460"/>
        <xdr:cNvSpPr txBox="1"/>
      </xdr:nvSpPr>
      <xdr:spPr>
        <a:xfrm>
          <a:off x="9372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3" name="テキスト ボックス 462"/>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42738</xdr:rowOff>
    </xdr:from>
    <xdr:to>
      <xdr:col>15</xdr:col>
      <xdr:colOff>231775</xdr:colOff>
      <xdr:row>95</xdr:row>
      <xdr:rowOff>144338</xdr:rowOff>
    </xdr:to>
    <xdr:sp macro="" textlink="">
      <xdr:nvSpPr>
        <xdr:cNvPr id="469" name="円/楕円 468"/>
        <xdr:cNvSpPr/>
      </xdr:nvSpPr>
      <xdr:spPr>
        <a:xfrm>
          <a:off x="10426700" y="163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65615</xdr:rowOff>
    </xdr:from>
    <xdr:ext cx="534377" cy="259045"/>
    <xdr:sp macro="" textlink="">
      <xdr:nvSpPr>
        <xdr:cNvPr id="470" name="普通建設事業費 （ うち更新整備　）該当値テキスト"/>
        <xdr:cNvSpPr txBox="1"/>
      </xdr:nvSpPr>
      <xdr:spPr>
        <a:xfrm>
          <a:off x="10528300" y="161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83,558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128380</xdr:rowOff>
    </xdr:from>
    <xdr:to>
      <xdr:col>14</xdr:col>
      <xdr:colOff>79375</xdr:colOff>
      <xdr:row>95</xdr:row>
      <xdr:rowOff>58530</xdr:rowOff>
    </xdr:to>
    <xdr:sp macro="" textlink="">
      <xdr:nvSpPr>
        <xdr:cNvPr id="471" name="円/楕円 470"/>
        <xdr:cNvSpPr/>
      </xdr:nvSpPr>
      <xdr:spPr>
        <a:xfrm>
          <a:off x="9588500" y="162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75057</xdr:rowOff>
    </xdr:from>
    <xdr:ext cx="534377" cy="259045"/>
    <xdr:sp macro="" textlink="">
      <xdr:nvSpPr>
        <xdr:cNvPr id="472" name="テキスト ボックス 471"/>
        <xdr:cNvSpPr txBox="1"/>
      </xdr:nvSpPr>
      <xdr:spPr>
        <a:xfrm>
          <a:off x="9372111" y="160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94,819</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92863</xdr:rowOff>
    </xdr:from>
    <xdr:to>
      <xdr:col>12</xdr:col>
      <xdr:colOff>561975</xdr:colOff>
      <xdr:row>92</xdr:row>
      <xdr:rowOff>23013</xdr:rowOff>
    </xdr:to>
    <xdr:sp macro="" textlink="">
      <xdr:nvSpPr>
        <xdr:cNvPr id="473" name="円/楕円 472"/>
        <xdr:cNvSpPr/>
      </xdr:nvSpPr>
      <xdr:spPr>
        <a:xfrm>
          <a:off x="8699500" y="156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39540</xdr:rowOff>
    </xdr:from>
    <xdr:ext cx="599010" cy="259045"/>
    <xdr:sp macro="" textlink="">
      <xdr:nvSpPr>
        <xdr:cNvPr id="474" name="テキスト ボックス 473"/>
        <xdr:cNvSpPr txBox="1"/>
      </xdr:nvSpPr>
      <xdr:spPr>
        <a:xfrm>
          <a:off x="8450794" y="1547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61944</xdr:rowOff>
    </xdr:from>
    <xdr:to>
      <xdr:col>23</xdr:col>
      <xdr:colOff>517525</xdr:colOff>
      <xdr:row>39</xdr:row>
      <xdr:rowOff>98857</xdr:rowOff>
    </xdr:to>
    <xdr:cxnSp macro="">
      <xdr:nvCxnSpPr>
        <xdr:cNvPr id="505" name="直線コネクタ 504"/>
        <xdr:cNvCxnSpPr/>
      </xdr:nvCxnSpPr>
      <xdr:spPr>
        <a:xfrm flipV="1">
          <a:off x="15481300" y="6748494"/>
          <a:ext cx="838200" cy="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65645</xdr:rowOff>
    </xdr:from>
    <xdr:to>
      <xdr:col>22</xdr:col>
      <xdr:colOff>365125</xdr:colOff>
      <xdr:row>39</xdr:row>
      <xdr:rowOff>98857</xdr:rowOff>
    </xdr:to>
    <xdr:cxnSp macro="">
      <xdr:nvCxnSpPr>
        <xdr:cNvPr id="508" name="直線コネクタ 507"/>
        <xdr:cNvCxnSpPr/>
      </xdr:nvCxnSpPr>
      <xdr:spPr>
        <a:xfrm>
          <a:off x="14592300" y="6752195"/>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54421</xdr:rowOff>
    </xdr:from>
    <xdr:to>
      <xdr:col>21</xdr:col>
      <xdr:colOff>161925</xdr:colOff>
      <xdr:row>39</xdr:row>
      <xdr:rowOff>65645</xdr:rowOff>
    </xdr:to>
    <xdr:cxnSp macro="">
      <xdr:nvCxnSpPr>
        <xdr:cNvPr id="511" name="直線コネクタ 510"/>
        <xdr:cNvCxnSpPr/>
      </xdr:nvCxnSpPr>
      <xdr:spPr>
        <a:xfrm>
          <a:off x="13703300" y="6569521"/>
          <a:ext cx="889000" cy="18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54421</xdr:rowOff>
    </xdr:from>
    <xdr:to>
      <xdr:col>19</xdr:col>
      <xdr:colOff>644525</xdr:colOff>
      <xdr:row>39</xdr:row>
      <xdr:rowOff>69727</xdr:rowOff>
    </xdr:to>
    <xdr:cxnSp macro="">
      <xdr:nvCxnSpPr>
        <xdr:cNvPr id="514" name="直線コネクタ 513"/>
        <xdr:cNvCxnSpPr/>
      </xdr:nvCxnSpPr>
      <xdr:spPr>
        <a:xfrm flipV="1">
          <a:off x="12814300" y="6569521"/>
          <a:ext cx="889000" cy="1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61666</xdr:rowOff>
    </xdr:from>
    <xdr:ext cx="469744" cy="259045"/>
    <xdr:sp macro="" textlink="">
      <xdr:nvSpPr>
        <xdr:cNvPr id="516" name="テキスト ボックス 515"/>
        <xdr:cNvSpPr txBox="1"/>
      </xdr:nvSpPr>
      <xdr:spPr>
        <a:xfrm>
          <a:off x="13468427"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11144</xdr:rowOff>
    </xdr:from>
    <xdr:to>
      <xdr:col>23</xdr:col>
      <xdr:colOff>568325</xdr:colOff>
      <xdr:row>39</xdr:row>
      <xdr:rowOff>112744</xdr:rowOff>
    </xdr:to>
    <xdr:sp macro="" textlink="">
      <xdr:nvSpPr>
        <xdr:cNvPr id="524" name="円/楕円 523"/>
        <xdr:cNvSpPr/>
      </xdr:nvSpPr>
      <xdr:spPr>
        <a:xfrm>
          <a:off x="16268700" y="6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148829</xdr:rowOff>
    </xdr:from>
    <xdr:ext cx="469744" cy="259045"/>
    <xdr:sp macro="" textlink="">
      <xdr:nvSpPr>
        <xdr:cNvPr id="525" name="災害復旧事業費該当値テキスト"/>
        <xdr:cNvSpPr txBox="1"/>
      </xdr:nvSpPr>
      <xdr:spPr>
        <a:xfrm>
          <a:off x="16370300" y="66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48057</xdr:rowOff>
    </xdr:from>
    <xdr:to>
      <xdr:col>22</xdr:col>
      <xdr:colOff>415925</xdr:colOff>
      <xdr:row>39</xdr:row>
      <xdr:rowOff>149657</xdr:rowOff>
    </xdr:to>
    <xdr:sp macro="" textlink="">
      <xdr:nvSpPr>
        <xdr:cNvPr id="526" name="円/楕円 525"/>
        <xdr:cNvSpPr/>
      </xdr:nvSpPr>
      <xdr:spPr>
        <a:xfrm>
          <a:off x="15430500" y="67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140784</xdr:rowOff>
    </xdr:from>
    <xdr:ext cx="249299" cy="259045"/>
    <xdr:sp macro="" textlink="">
      <xdr:nvSpPr>
        <xdr:cNvPr id="527" name="テキスト ボックス 526"/>
        <xdr:cNvSpPr txBox="1"/>
      </xdr:nvSpPr>
      <xdr:spPr>
        <a:xfrm>
          <a:off x="15356649" y="68273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14845</xdr:rowOff>
    </xdr:from>
    <xdr:to>
      <xdr:col>21</xdr:col>
      <xdr:colOff>212725</xdr:colOff>
      <xdr:row>39</xdr:row>
      <xdr:rowOff>116445</xdr:rowOff>
    </xdr:to>
    <xdr:sp macro="" textlink="">
      <xdr:nvSpPr>
        <xdr:cNvPr id="528" name="円/楕円 527"/>
        <xdr:cNvSpPr/>
      </xdr:nvSpPr>
      <xdr:spPr>
        <a:xfrm>
          <a:off x="14541500" y="6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107572</xdr:rowOff>
    </xdr:from>
    <xdr:ext cx="469744" cy="259045"/>
    <xdr:sp macro="" textlink="">
      <xdr:nvSpPr>
        <xdr:cNvPr id="529" name="テキスト ボックス 528"/>
        <xdr:cNvSpPr txBox="1"/>
      </xdr:nvSpPr>
      <xdr:spPr>
        <a:xfrm>
          <a:off x="14357427" y="67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3621</xdr:rowOff>
    </xdr:from>
    <xdr:to>
      <xdr:col>20</xdr:col>
      <xdr:colOff>9525</xdr:colOff>
      <xdr:row>38</xdr:row>
      <xdr:rowOff>105221</xdr:rowOff>
    </xdr:to>
    <xdr:sp macro="" textlink="">
      <xdr:nvSpPr>
        <xdr:cNvPr id="530" name="円/楕円 529"/>
        <xdr:cNvSpPr/>
      </xdr:nvSpPr>
      <xdr:spPr>
        <a:xfrm>
          <a:off x="13652500" y="65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121748</xdr:rowOff>
    </xdr:from>
    <xdr:ext cx="534377" cy="259045"/>
    <xdr:sp macro="" textlink="">
      <xdr:nvSpPr>
        <xdr:cNvPr id="531" name="テキスト ボックス 530"/>
        <xdr:cNvSpPr txBox="1"/>
      </xdr:nvSpPr>
      <xdr:spPr>
        <a:xfrm>
          <a:off x="13436111" y="62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18927</xdr:rowOff>
    </xdr:from>
    <xdr:to>
      <xdr:col>18</xdr:col>
      <xdr:colOff>492125</xdr:colOff>
      <xdr:row>39</xdr:row>
      <xdr:rowOff>120527</xdr:rowOff>
    </xdr:to>
    <xdr:sp macro="" textlink="">
      <xdr:nvSpPr>
        <xdr:cNvPr id="532" name="円/楕円 531"/>
        <xdr:cNvSpPr/>
      </xdr:nvSpPr>
      <xdr:spPr>
        <a:xfrm>
          <a:off x="12763500" y="67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111654</xdr:rowOff>
    </xdr:from>
    <xdr:ext cx="469744" cy="259045"/>
    <xdr:sp macro="" textlink="">
      <xdr:nvSpPr>
        <xdr:cNvPr id="533" name="テキスト ボックス 532"/>
        <xdr:cNvSpPr txBox="1"/>
      </xdr:nvSpPr>
      <xdr:spPr>
        <a:xfrm>
          <a:off x="12579427" y="679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65862</xdr:rowOff>
    </xdr:from>
    <xdr:to>
      <xdr:col>23</xdr:col>
      <xdr:colOff>517525</xdr:colOff>
      <xdr:row>74</xdr:row>
      <xdr:rowOff>76705</xdr:rowOff>
    </xdr:to>
    <xdr:cxnSp macro="">
      <xdr:nvCxnSpPr>
        <xdr:cNvPr id="613" name="直線コネクタ 612"/>
        <xdr:cNvCxnSpPr/>
      </xdr:nvCxnSpPr>
      <xdr:spPr>
        <a:xfrm>
          <a:off x="15481300" y="12581712"/>
          <a:ext cx="838200" cy="18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44286</xdr:rowOff>
    </xdr:from>
    <xdr:to>
      <xdr:col>22</xdr:col>
      <xdr:colOff>365125</xdr:colOff>
      <xdr:row>73</xdr:row>
      <xdr:rowOff>65862</xdr:rowOff>
    </xdr:to>
    <xdr:cxnSp macro="">
      <xdr:nvCxnSpPr>
        <xdr:cNvPr id="616" name="直線コネクタ 615"/>
        <xdr:cNvCxnSpPr/>
      </xdr:nvCxnSpPr>
      <xdr:spPr>
        <a:xfrm>
          <a:off x="14592300" y="12560136"/>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122588</xdr:rowOff>
    </xdr:from>
    <xdr:to>
      <xdr:col>21</xdr:col>
      <xdr:colOff>161925</xdr:colOff>
      <xdr:row>73</xdr:row>
      <xdr:rowOff>44286</xdr:rowOff>
    </xdr:to>
    <xdr:cxnSp macro="">
      <xdr:nvCxnSpPr>
        <xdr:cNvPr id="619" name="直線コネクタ 618"/>
        <xdr:cNvCxnSpPr/>
      </xdr:nvCxnSpPr>
      <xdr:spPr>
        <a:xfrm>
          <a:off x="13703300" y="12466988"/>
          <a:ext cx="889000" cy="9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49229</xdr:rowOff>
    </xdr:from>
    <xdr:to>
      <xdr:col>19</xdr:col>
      <xdr:colOff>644525</xdr:colOff>
      <xdr:row>72</xdr:row>
      <xdr:rowOff>122588</xdr:rowOff>
    </xdr:to>
    <xdr:cxnSp macro="">
      <xdr:nvCxnSpPr>
        <xdr:cNvPr id="622" name="直線コネクタ 621"/>
        <xdr:cNvCxnSpPr/>
      </xdr:nvCxnSpPr>
      <xdr:spPr>
        <a:xfrm>
          <a:off x="12814300" y="12222179"/>
          <a:ext cx="889000" cy="24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25905</xdr:rowOff>
    </xdr:from>
    <xdr:to>
      <xdr:col>23</xdr:col>
      <xdr:colOff>568325</xdr:colOff>
      <xdr:row>74</xdr:row>
      <xdr:rowOff>127505</xdr:rowOff>
    </xdr:to>
    <xdr:sp macro="" textlink="">
      <xdr:nvSpPr>
        <xdr:cNvPr id="632" name="円/楕円 631"/>
        <xdr:cNvSpPr/>
      </xdr:nvSpPr>
      <xdr:spPr>
        <a:xfrm>
          <a:off x="16268700" y="127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48782</xdr:rowOff>
    </xdr:from>
    <xdr:ext cx="534377" cy="259045"/>
    <xdr:sp macro="" textlink="">
      <xdr:nvSpPr>
        <xdr:cNvPr id="633" name="公債費該当値テキスト"/>
        <xdr:cNvSpPr txBox="1"/>
      </xdr:nvSpPr>
      <xdr:spPr>
        <a:xfrm>
          <a:off x="16370300" y="125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80,787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15062</xdr:rowOff>
    </xdr:from>
    <xdr:to>
      <xdr:col>22</xdr:col>
      <xdr:colOff>415925</xdr:colOff>
      <xdr:row>73</xdr:row>
      <xdr:rowOff>116662</xdr:rowOff>
    </xdr:to>
    <xdr:sp macro="" textlink="">
      <xdr:nvSpPr>
        <xdr:cNvPr id="634" name="円/楕円 633"/>
        <xdr:cNvSpPr/>
      </xdr:nvSpPr>
      <xdr:spPr>
        <a:xfrm>
          <a:off x="15430500" y="12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133189</xdr:rowOff>
    </xdr:from>
    <xdr:ext cx="534377" cy="259045"/>
    <xdr:sp macro="" textlink="">
      <xdr:nvSpPr>
        <xdr:cNvPr id="635" name="テキスト ボックス 634"/>
        <xdr:cNvSpPr txBox="1"/>
      </xdr:nvSpPr>
      <xdr:spPr>
        <a:xfrm>
          <a:off x="15214111" y="123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164936</xdr:rowOff>
    </xdr:from>
    <xdr:to>
      <xdr:col>21</xdr:col>
      <xdr:colOff>212725</xdr:colOff>
      <xdr:row>73</xdr:row>
      <xdr:rowOff>95086</xdr:rowOff>
    </xdr:to>
    <xdr:sp macro="" textlink="">
      <xdr:nvSpPr>
        <xdr:cNvPr id="636" name="円/楕円 635"/>
        <xdr:cNvSpPr/>
      </xdr:nvSpPr>
      <xdr:spPr>
        <a:xfrm>
          <a:off x="14541500" y="125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111613</xdr:rowOff>
    </xdr:from>
    <xdr:ext cx="534377" cy="259045"/>
    <xdr:sp macro="" textlink="">
      <xdr:nvSpPr>
        <xdr:cNvPr id="637" name="テキスト ボックス 636"/>
        <xdr:cNvSpPr txBox="1"/>
      </xdr:nvSpPr>
      <xdr:spPr>
        <a:xfrm>
          <a:off x="14325111" y="122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71788</xdr:rowOff>
    </xdr:from>
    <xdr:to>
      <xdr:col>20</xdr:col>
      <xdr:colOff>9525</xdr:colOff>
      <xdr:row>73</xdr:row>
      <xdr:rowOff>1938</xdr:rowOff>
    </xdr:to>
    <xdr:sp macro="" textlink="">
      <xdr:nvSpPr>
        <xdr:cNvPr id="638" name="円/楕円 637"/>
        <xdr:cNvSpPr/>
      </xdr:nvSpPr>
      <xdr:spPr>
        <a:xfrm>
          <a:off x="13652500" y="124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18465</xdr:rowOff>
    </xdr:from>
    <xdr:ext cx="599010" cy="259045"/>
    <xdr:sp macro="" textlink="">
      <xdr:nvSpPr>
        <xdr:cNvPr id="639" name="テキスト ボックス 638"/>
        <xdr:cNvSpPr txBox="1"/>
      </xdr:nvSpPr>
      <xdr:spPr>
        <a:xfrm>
          <a:off x="13403794" y="1219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169879</xdr:rowOff>
    </xdr:from>
    <xdr:to>
      <xdr:col>18</xdr:col>
      <xdr:colOff>492125</xdr:colOff>
      <xdr:row>71</xdr:row>
      <xdr:rowOff>100029</xdr:rowOff>
    </xdr:to>
    <xdr:sp macro="" textlink="">
      <xdr:nvSpPr>
        <xdr:cNvPr id="640" name="円/楕円 639"/>
        <xdr:cNvSpPr/>
      </xdr:nvSpPr>
      <xdr:spPr>
        <a:xfrm>
          <a:off x="12763500" y="121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116556</xdr:rowOff>
    </xdr:from>
    <xdr:ext cx="599010" cy="259045"/>
    <xdr:sp macro="" textlink="">
      <xdr:nvSpPr>
        <xdr:cNvPr id="641" name="テキスト ボックス 640"/>
        <xdr:cNvSpPr txBox="1"/>
      </xdr:nvSpPr>
      <xdr:spPr>
        <a:xfrm>
          <a:off x="12514794" y="119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123045</xdr:rowOff>
    </xdr:from>
    <xdr:to>
      <xdr:col>23</xdr:col>
      <xdr:colOff>517525</xdr:colOff>
      <xdr:row>94</xdr:row>
      <xdr:rowOff>140385</xdr:rowOff>
    </xdr:to>
    <xdr:cxnSp macro="">
      <xdr:nvCxnSpPr>
        <xdr:cNvPr id="672" name="直線コネクタ 671"/>
        <xdr:cNvCxnSpPr/>
      </xdr:nvCxnSpPr>
      <xdr:spPr>
        <a:xfrm>
          <a:off x="15481300" y="16239345"/>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3"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123045</xdr:rowOff>
    </xdr:from>
    <xdr:to>
      <xdr:col>22</xdr:col>
      <xdr:colOff>365125</xdr:colOff>
      <xdr:row>96</xdr:row>
      <xdr:rowOff>26837</xdr:rowOff>
    </xdr:to>
    <xdr:cxnSp macro="">
      <xdr:nvCxnSpPr>
        <xdr:cNvPr id="675" name="直線コネクタ 674"/>
        <xdr:cNvCxnSpPr/>
      </xdr:nvCxnSpPr>
      <xdr:spPr>
        <a:xfrm flipV="1">
          <a:off x="14592300" y="16239345"/>
          <a:ext cx="889000" cy="2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7" name="テキスト ボックス 676"/>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50988</xdr:rowOff>
    </xdr:from>
    <xdr:to>
      <xdr:col>21</xdr:col>
      <xdr:colOff>161925</xdr:colOff>
      <xdr:row>96</xdr:row>
      <xdr:rowOff>26837</xdr:rowOff>
    </xdr:to>
    <xdr:cxnSp macro="">
      <xdr:nvCxnSpPr>
        <xdr:cNvPr id="678" name="直線コネクタ 677"/>
        <xdr:cNvCxnSpPr/>
      </xdr:nvCxnSpPr>
      <xdr:spPr>
        <a:xfrm>
          <a:off x="13703300" y="15995838"/>
          <a:ext cx="889000" cy="4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50988</xdr:rowOff>
    </xdr:from>
    <xdr:to>
      <xdr:col>19</xdr:col>
      <xdr:colOff>644525</xdr:colOff>
      <xdr:row>96</xdr:row>
      <xdr:rowOff>77504</xdr:rowOff>
    </xdr:to>
    <xdr:cxnSp macro="">
      <xdr:nvCxnSpPr>
        <xdr:cNvPr id="681" name="直線コネクタ 680"/>
        <xdr:cNvCxnSpPr/>
      </xdr:nvCxnSpPr>
      <xdr:spPr>
        <a:xfrm flipV="1">
          <a:off x="12814300" y="15995838"/>
          <a:ext cx="889000" cy="5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5" name="テキスト ボックス 684"/>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89585</xdr:rowOff>
    </xdr:from>
    <xdr:to>
      <xdr:col>23</xdr:col>
      <xdr:colOff>568325</xdr:colOff>
      <xdr:row>95</xdr:row>
      <xdr:rowOff>19735</xdr:rowOff>
    </xdr:to>
    <xdr:sp macro="" textlink="">
      <xdr:nvSpPr>
        <xdr:cNvPr id="691" name="円/楕円 690"/>
        <xdr:cNvSpPr/>
      </xdr:nvSpPr>
      <xdr:spPr>
        <a:xfrm>
          <a:off x="16268700" y="162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112462</xdr:rowOff>
    </xdr:from>
    <xdr:ext cx="534377" cy="259045"/>
    <xdr:sp macro="" textlink="">
      <xdr:nvSpPr>
        <xdr:cNvPr id="692" name="積立金該当値テキスト"/>
        <xdr:cNvSpPr txBox="1"/>
      </xdr:nvSpPr>
      <xdr:spPr>
        <a:xfrm>
          <a:off x="16370300" y="160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72245</xdr:rowOff>
    </xdr:from>
    <xdr:to>
      <xdr:col>22</xdr:col>
      <xdr:colOff>415925</xdr:colOff>
      <xdr:row>95</xdr:row>
      <xdr:rowOff>2395</xdr:rowOff>
    </xdr:to>
    <xdr:sp macro="" textlink="">
      <xdr:nvSpPr>
        <xdr:cNvPr id="693" name="円/楕円 692"/>
        <xdr:cNvSpPr/>
      </xdr:nvSpPr>
      <xdr:spPr>
        <a:xfrm>
          <a:off x="15430500" y="16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18922</xdr:rowOff>
    </xdr:from>
    <xdr:ext cx="534377" cy="259045"/>
    <xdr:sp macro="" textlink="">
      <xdr:nvSpPr>
        <xdr:cNvPr id="694" name="テキスト ボックス 693"/>
        <xdr:cNvSpPr txBox="1"/>
      </xdr:nvSpPr>
      <xdr:spPr>
        <a:xfrm>
          <a:off x="15214111" y="1596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147487</xdr:rowOff>
    </xdr:from>
    <xdr:to>
      <xdr:col>21</xdr:col>
      <xdr:colOff>212725</xdr:colOff>
      <xdr:row>96</xdr:row>
      <xdr:rowOff>77637</xdr:rowOff>
    </xdr:to>
    <xdr:sp macro="" textlink="">
      <xdr:nvSpPr>
        <xdr:cNvPr id="695" name="円/楕円 694"/>
        <xdr:cNvSpPr/>
      </xdr:nvSpPr>
      <xdr:spPr>
        <a:xfrm>
          <a:off x="14541500" y="164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94164</xdr:rowOff>
    </xdr:from>
    <xdr:ext cx="534377" cy="259045"/>
    <xdr:sp macro="" textlink="">
      <xdr:nvSpPr>
        <xdr:cNvPr id="696" name="テキスト ボックス 695"/>
        <xdr:cNvSpPr txBox="1"/>
      </xdr:nvSpPr>
      <xdr:spPr>
        <a:xfrm>
          <a:off x="14325111" y="1621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188</xdr:rowOff>
    </xdr:from>
    <xdr:to>
      <xdr:col>20</xdr:col>
      <xdr:colOff>9525</xdr:colOff>
      <xdr:row>93</xdr:row>
      <xdr:rowOff>101788</xdr:rowOff>
    </xdr:to>
    <xdr:sp macro="" textlink="">
      <xdr:nvSpPr>
        <xdr:cNvPr id="697" name="円/楕円 696"/>
        <xdr:cNvSpPr/>
      </xdr:nvSpPr>
      <xdr:spPr>
        <a:xfrm>
          <a:off x="13652500" y="159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118315</xdr:rowOff>
    </xdr:from>
    <xdr:ext cx="534377" cy="259045"/>
    <xdr:sp macro="" textlink="">
      <xdr:nvSpPr>
        <xdr:cNvPr id="698" name="テキスト ボックス 697"/>
        <xdr:cNvSpPr txBox="1"/>
      </xdr:nvSpPr>
      <xdr:spPr>
        <a:xfrm>
          <a:off x="13436111" y="157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26704</xdr:rowOff>
    </xdr:from>
    <xdr:to>
      <xdr:col>18</xdr:col>
      <xdr:colOff>492125</xdr:colOff>
      <xdr:row>96</xdr:row>
      <xdr:rowOff>128304</xdr:rowOff>
    </xdr:to>
    <xdr:sp macro="" textlink="">
      <xdr:nvSpPr>
        <xdr:cNvPr id="699" name="円/楕円 698"/>
        <xdr:cNvSpPr/>
      </xdr:nvSpPr>
      <xdr:spPr>
        <a:xfrm>
          <a:off x="12763500" y="164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144831</xdr:rowOff>
    </xdr:from>
    <xdr:ext cx="534377" cy="259045"/>
    <xdr:sp macro="" textlink="">
      <xdr:nvSpPr>
        <xdr:cNvPr id="700" name="テキスト ボックス 699"/>
        <xdr:cNvSpPr txBox="1"/>
      </xdr:nvSpPr>
      <xdr:spPr>
        <a:xfrm>
          <a:off x="12547111" y="162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98661</xdr:rowOff>
    </xdr:from>
    <xdr:to>
      <xdr:col>32</xdr:col>
      <xdr:colOff>187325</xdr:colOff>
      <xdr:row>39</xdr:row>
      <xdr:rowOff>98878</xdr:rowOff>
    </xdr:to>
    <xdr:cxnSp macro="">
      <xdr:nvCxnSpPr>
        <xdr:cNvPr id="731" name="直線コネクタ 730"/>
        <xdr:cNvCxnSpPr/>
      </xdr:nvCxnSpPr>
      <xdr:spPr>
        <a:xfrm>
          <a:off x="21323300" y="678521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169527</xdr:rowOff>
    </xdr:from>
    <xdr:to>
      <xdr:col>31</xdr:col>
      <xdr:colOff>34925</xdr:colOff>
      <xdr:row>39</xdr:row>
      <xdr:rowOff>98661</xdr:rowOff>
    </xdr:to>
    <xdr:cxnSp macro="">
      <xdr:nvCxnSpPr>
        <xdr:cNvPr id="734" name="直線コネクタ 733"/>
        <xdr:cNvCxnSpPr/>
      </xdr:nvCxnSpPr>
      <xdr:spPr>
        <a:xfrm>
          <a:off x="20434300" y="6684627"/>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169527</xdr:rowOff>
    </xdr:from>
    <xdr:to>
      <xdr:col>29</xdr:col>
      <xdr:colOff>517525</xdr:colOff>
      <xdr:row>39</xdr:row>
      <xdr:rowOff>22243</xdr:rowOff>
    </xdr:to>
    <xdr:cxnSp macro="">
      <xdr:nvCxnSpPr>
        <xdr:cNvPr id="737" name="直線コネクタ 736"/>
        <xdr:cNvCxnSpPr/>
      </xdr:nvCxnSpPr>
      <xdr:spPr>
        <a:xfrm flipV="1">
          <a:off x="19545300" y="6684627"/>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22243</xdr:rowOff>
    </xdr:from>
    <xdr:to>
      <xdr:col>28</xdr:col>
      <xdr:colOff>314325</xdr:colOff>
      <xdr:row>39</xdr:row>
      <xdr:rowOff>22788</xdr:rowOff>
    </xdr:to>
    <xdr:cxnSp macro="">
      <xdr:nvCxnSpPr>
        <xdr:cNvPr id="740" name="直線コネクタ 739"/>
        <xdr:cNvCxnSpPr/>
      </xdr:nvCxnSpPr>
      <xdr:spPr>
        <a:xfrm flipV="1">
          <a:off x="18656300" y="670879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0" name="円/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47861</xdr:rowOff>
    </xdr:from>
    <xdr:to>
      <xdr:col>31</xdr:col>
      <xdr:colOff>85725</xdr:colOff>
      <xdr:row>39</xdr:row>
      <xdr:rowOff>149461</xdr:rowOff>
    </xdr:to>
    <xdr:sp macro="" textlink="">
      <xdr:nvSpPr>
        <xdr:cNvPr id="752" name="円/楕円 751"/>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140588</xdr:rowOff>
    </xdr:from>
    <xdr:ext cx="249299" cy="259045"/>
    <xdr:sp macro="" textlink="">
      <xdr:nvSpPr>
        <xdr:cNvPr id="753" name="テキスト ボックス 752"/>
        <xdr:cNvSpPr txBox="1"/>
      </xdr:nvSpPr>
      <xdr:spPr>
        <a:xfrm>
          <a:off x="21198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118727</xdr:rowOff>
    </xdr:from>
    <xdr:to>
      <xdr:col>29</xdr:col>
      <xdr:colOff>568325</xdr:colOff>
      <xdr:row>39</xdr:row>
      <xdr:rowOff>48877</xdr:rowOff>
    </xdr:to>
    <xdr:sp macro="" textlink="">
      <xdr:nvSpPr>
        <xdr:cNvPr id="754" name="円/楕円 753"/>
        <xdr:cNvSpPr/>
      </xdr:nvSpPr>
      <xdr:spPr>
        <a:xfrm>
          <a:off x="20383500" y="66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40004</xdr:rowOff>
    </xdr:from>
    <xdr:ext cx="378565" cy="259045"/>
    <xdr:sp macro="" textlink="">
      <xdr:nvSpPr>
        <xdr:cNvPr id="755" name="テキスト ボックス 754"/>
        <xdr:cNvSpPr txBox="1"/>
      </xdr:nvSpPr>
      <xdr:spPr>
        <a:xfrm>
          <a:off x="20245017" y="672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142893</xdr:rowOff>
    </xdr:from>
    <xdr:to>
      <xdr:col>28</xdr:col>
      <xdr:colOff>365125</xdr:colOff>
      <xdr:row>39</xdr:row>
      <xdr:rowOff>73043</xdr:rowOff>
    </xdr:to>
    <xdr:sp macro="" textlink="">
      <xdr:nvSpPr>
        <xdr:cNvPr id="756" name="円/楕円 755"/>
        <xdr:cNvSpPr/>
      </xdr:nvSpPr>
      <xdr:spPr>
        <a:xfrm>
          <a:off x="19494500" y="66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64170</xdr:rowOff>
    </xdr:from>
    <xdr:ext cx="378565" cy="259045"/>
    <xdr:sp macro="" textlink="">
      <xdr:nvSpPr>
        <xdr:cNvPr id="757" name="テキスト ボックス 756"/>
        <xdr:cNvSpPr txBox="1"/>
      </xdr:nvSpPr>
      <xdr:spPr>
        <a:xfrm>
          <a:off x="19356017" y="675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143438</xdr:rowOff>
    </xdr:from>
    <xdr:to>
      <xdr:col>27</xdr:col>
      <xdr:colOff>161925</xdr:colOff>
      <xdr:row>39</xdr:row>
      <xdr:rowOff>73588</xdr:rowOff>
    </xdr:to>
    <xdr:sp macro="" textlink="">
      <xdr:nvSpPr>
        <xdr:cNvPr id="758" name="円/楕円 757"/>
        <xdr:cNvSpPr/>
      </xdr:nvSpPr>
      <xdr:spPr>
        <a:xfrm>
          <a:off x="186055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64715</xdr:rowOff>
    </xdr:from>
    <xdr:ext cx="378565" cy="259045"/>
    <xdr:sp macro="" textlink="">
      <xdr:nvSpPr>
        <xdr:cNvPr id="759" name="テキスト ボックス 758"/>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139060</xdr:rowOff>
    </xdr:from>
    <xdr:to>
      <xdr:col>32</xdr:col>
      <xdr:colOff>187325</xdr:colOff>
      <xdr:row>58</xdr:row>
      <xdr:rowOff>139105</xdr:rowOff>
    </xdr:to>
    <xdr:cxnSp macro="">
      <xdr:nvCxnSpPr>
        <xdr:cNvPr id="786" name="直線コネクタ 785"/>
        <xdr:cNvCxnSpPr/>
      </xdr:nvCxnSpPr>
      <xdr:spPr>
        <a:xfrm flipV="1">
          <a:off x="21323300" y="1008316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139105</xdr:rowOff>
    </xdr:from>
    <xdr:to>
      <xdr:col>31</xdr:col>
      <xdr:colOff>34925</xdr:colOff>
      <xdr:row>58</xdr:row>
      <xdr:rowOff>139105</xdr:rowOff>
    </xdr:to>
    <xdr:cxnSp macro="">
      <xdr:nvCxnSpPr>
        <xdr:cNvPr id="789" name="直線コネクタ 788"/>
        <xdr:cNvCxnSpPr/>
      </xdr:nvCxnSpPr>
      <xdr:spPr>
        <a:xfrm>
          <a:off x="20434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139105</xdr:rowOff>
    </xdr:from>
    <xdr:to>
      <xdr:col>29</xdr:col>
      <xdr:colOff>517525</xdr:colOff>
      <xdr:row>58</xdr:row>
      <xdr:rowOff>139105</xdr:rowOff>
    </xdr:to>
    <xdr:cxnSp macro="">
      <xdr:nvCxnSpPr>
        <xdr:cNvPr id="792" name="直線コネクタ 791"/>
        <xdr:cNvCxnSpPr/>
      </xdr:nvCxnSpPr>
      <xdr:spPr>
        <a:xfrm>
          <a:off x="19545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139105</xdr:rowOff>
    </xdr:from>
    <xdr:to>
      <xdr:col>28</xdr:col>
      <xdr:colOff>314325</xdr:colOff>
      <xdr:row>58</xdr:row>
      <xdr:rowOff>139105</xdr:rowOff>
    </xdr:to>
    <xdr:cxnSp macro="">
      <xdr:nvCxnSpPr>
        <xdr:cNvPr id="795" name="直線コネクタ 794"/>
        <xdr:cNvCxnSpPr/>
      </xdr:nvCxnSpPr>
      <xdr:spPr>
        <a:xfrm>
          <a:off x="18656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88260</xdr:rowOff>
    </xdr:from>
    <xdr:to>
      <xdr:col>32</xdr:col>
      <xdr:colOff>238125</xdr:colOff>
      <xdr:row>59</xdr:row>
      <xdr:rowOff>18410</xdr:rowOff>
    </xdr:to>
    <xdr:sp macro="" textlink="">
      <xdr:nvSpPr>
        <xdr:cNvPr id="805" name="円/楕円 804"/>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3187</xdr:rowOff>
    </xdr:from>
    <xdr:ext cx="313932" cy="259045"/>
    <xdr:sp macro="" textlink="">
      <xdr:nvSpPr>
        <xdr:cNvPr id="806"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88305</xdr:rowOff>
    </xdr:from>
    <xdr:to>
      <xdr:col>31</xdr:col>
      <xdr:colOff>85725</xdr:colOff>
      <xdr:row>59</xdr:row>
      <xdr:rowOff>18455</xdr:rowOff>
    </xdr:to>
    <xdr:sp macro="" textlink="">
      <xdr:nvSpPr>
        <xdr:cNvPr id="807" name="円/楕円 806"/>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9582</xdr:rowOff>
    </xdr:from>
    <xdr:ext cx="313932" cy="259045"/>
    <xdr:sp macro="" textlink="">
      <xdr:nvSpPr>
        <xdr:cNvPr id="808" name="テキスト ボックス 807"/>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88305</xdr:rowOff>
    </xdr:from>
    <xdr:to>
      <xdr:col>29</xdr:col>
      <xdr:colOff>568325</xdr:colOff>
      <xdr:row>59</xdr:row>
      <xdr:rowOff>18455</xdr:rowOff>
    </xdr:to>
    <xdr:sp macro="" textlink="">
      <xdr:nvSpPr>
        <xdr:cNvPr id="809" name="円/楕円 808"/>
        <xdr:cNvSpPr/>
      </xdr:nvSpPr>
      <xdr:spPr>
        <a:xfrm>
          <a:off x="20383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9582</xdr:rowOff>
    </xdr:from>
    <xdr:ext cx="313932" cy="259045"/>
    <xdr:sp macro="" textlink="">
      <xdr:nvSpPr>
        <xdr:cNvPr id="810" name="テキスト ボックス 809"/>
        <xdr:cNvSpPr txBox="1"/>
      </xdr:nvSpPr>
      <xdr:spPr>
        <a:xfrm>
          <a:off x="20277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88305</xdr:rowOff>
    </xdr:from>
    <xdr:to>
      <xdr:col>28</xdr:col>
      <xdr:colOff>365125</xdr:colOff>
      <xdr:row>59</xdr:row>
      <xdr:rowOff>18455</xdr:rowOff>
    </xdr:to>
    <xdr:sp macro="" textlink="">
      <xdr:nvSpPr>
        <xdr:cNvPr id="811" name="円/楕円 810"/>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9582</xdr:rowOff>
    </xdr:from>
    <xdr:ext cx="313932" cy="259045"/>
    <xdr:sp macro="" textlink="">
      <xdr:nvSpPr>
        <xdr:cNvPr id="812" name="テキスト ボックス 811"/>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88305</xdr:rowOff>
    </xdr:from>
    <xdr:to>
      <xdr:col>27</xdr:col>
      <xdr:colOff>161925</xdr:colOff>
      <xdr:row>59</xdr:row>
      <xdr:rowOff>18455</xdr:rowOff>
    </xdr:to>
    <xdr:sp macro="" textlink="">
      <xdr:nvSpPr>
        <xdr:cNvPr id="813" name="円/楕円 812"/>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9582</xdr:rowOff>
    </xdr:from>
    <xdr:ext cx="313932" cy="259045"/>
    <xdr:sp macro="" textlink="">
      <xdr:nvSpPr>
        <xdr:cNvPr id="814" name="テキスト ボックス 813"/>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42675</xdr:rowOff>
    </xdr:from>
    <xdr:to>
      <xdr:col>32</xdr:col>
      <xdr:colOff>187325</xdr:colOff>
      <xdr:row>76</xdr:row>
      <xdr:rowOff>55167</xdr:rowOff>
    </xdr:to>
    <xdr:cxnSp macro="">
      <xdr:nvCxnSpPr>
        <xdr:cNvPr id="846" name="直線コネクタ 845"/>
        <xdr:cNvCxnSpPr/>
      </xdr:nvCxnSpPr>
      <xdr:spPr>
        <a:xfrm>
          <a:off x="21323300" y="13072875"/>
          <a:ext cx="8382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42675</xdr:rowOff>
    </xdr:from>
    <xdr:to>
      <xdr:col>31</xdr:col>
      <xdr:colOff>34925</xdr:colOff>
      <xdr:row>76</xdr:row>
      <xdr:rowOff>49468</xdr:rowOff>
    </xdr:to>
    <xdr:cxnSp macro="">
      <xdr:nvCxnSpPr>
        <xdr:cNvPr id="849" name="直線コネクタ 848"/>
        <xdr:cNvCxnSpPr/>
      </xdr:nvCxnSpPr>
      <xdr:spPr>
        <a:xfrm flipV="1">
          <a:off x="20434300" y="13072875"/>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49468</xdr:rowOff>
    </xdr:from>
    <xdr:to>
      <xdr:col>29</xdr:col>
      <xdr:colOff>517525</xdr:colOff>
      <xdr:row>77</xdr:row>
      <xdr:rowOff>52081</xdr:rowOff>
    </xdr:to>
    <xdr:cxnSp macro="">
      <xdr:nvCxnSpPr>
        <xdr:cNvPr id="852" name="直線コネクタ 851"/>
        <xdr:cNvCxnSpPr/>
      </xdr:nvCxnSpPr>
      <xdr:spPr>
        <a:xfrm flipV="1">
          <a:off x="19545300" y="13079668"/>
          <a:ext cx="889000" cy="17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66743</xdr:rowOff>
    </xdr:from>
    <xdr:to>
      <xdr:col>28</xdr:col>
      <xdr:colOff>314325</xdr:colOff>
      <xdr:row>77</xdr:row>
      <xdr:rowOff>52081</xdr:rowOff>
    </xdr:to>
    <xdr:cxnSp macro="">
      <xdr:nvCxnSpPr>
        <xdr:cNvPr id="855" name="直線コネクタ 854"/>
        <xdr:cNvCxnSpPr/>
      </xdr:nvCxnSpPr>
      <xdr:spPr>
        <a:xfrm>
          <a:off x="18656300" y="13096943"/>
          <a:ext cx="889000" cy="1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55236</xdr:rowOff>
    </xdr:from>
    <xdr:ext cx="534377" cy="259045"/>
    <xdr:sp macro="" textlink="">
      <xdr:nvSpPr>
        <xdr:cNvPr id="857" name="テキスト ボックス 856"/>
        <xdr:cNvSpPr txBox="1"/>
      </xdr:nvSpPr>
      <xdr:spPr>
        <a:xfrm>
          <a:off x="19278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59" name="テキスト ボックス 858"/>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4367</xdr:rowOff>
    </xdr:from>
    <xdr:to>
      <xdr:col>32</xdr:col>
      <xdr:colOff>238125</xdr:colOff>
      <xdr:row>76</xdr:row>
      <xdr:rowOff>105967</xdr:rowOff>
    </xdr:to>
    <xdr:sp macro="" textlink="">
      <xdr:nvSpPr>
        <xdr:cNvPr id="865" name="円/楕円 864"/>
        <xdr:cNvSpPr/>
      </xdr:nvSpPr>
      <xdr:spPr>
        <a:xfrm>
          <a:off x="22110700" y="130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27244</xdr:rowOff>
    </xdr:from>
    <xdr:ext cx="534377" cy="259045"/>
    <xdr:sp macro="" textlink="">
      <xdr:nvSpPr>
        <xdr:cNvPr id="866" name="繰出金該当値テキスト"/>
        <xdr:cNvSpPr txBox="1"/>
      </xdr:nvSpPr>
      <xdr:spPr>
        <a:xfrm>
          <a:off x="22212300" y="128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163325</xdr:rowOff>
    </xdr:from>
    <xdr:to>
      <xdr:col>31</xdr:col>
      <xdr:colOff>85725</xdr:colOff>
      <xdr:row>76</xdr:row>
      <xdr:rowOff>93475</xdr:rowOff>
    </xdr:to>
    <xdr:sp macro="" textlink="">
      <xdr:nvSpPr>
        <xdr:cNvPr id="867" name="円/楕円 866"/>
        <xdr:cNvSpPr/>
      </xdr:nvSpPr>
      <xdr:spPr>
        <a:xfrm>
          <a:off x="21272500" y="130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110003</xdr:rowOff>
    </xdr:from>
    <xdr:ext cx="534377" cy="259045"/>
    <xdr:sp macro="" textlink="">
      <xdr:nvSpPr>
        <xdr:cNvPr id="868" name="テキスト ボックス 867"/>
        <xdr:cNvSpPr txBox="1"/>
      </xdr:nvSpPr>
      <xdr:spPr>
        <a:xfrm>
          <a:off x="21056111" y="127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170118</xdr:rowOff>
    </xdr:from>
    <xdr:to>
      <xdr:col>29</xdr:col>
      <xdr:colOff>568325</xdr:colOff>
      <xdr:row>76</xdr:row>
      <xdr:rowOff>100268</xdr:rowOff>
    </xdr:to>
    <xdr:sp macro="" textlink="">
      <xdr:nvSpPr>
        <xdr:cNvPr id="869" name="円/楕円 868"/>
        <xdr:cNvSpPr/>
      </xdr:nvSpPr>
      <xdr:spPr>
        <a:xfrm>
          <a:off x="20383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116795</xdr:rowOff>
    </xdr:from>
    <xdr:ext cx="534377" cy="259045"/>
    <xdr:sp macro="" textlink="">
      <xdr:nvSpPr>
        <xdr:cNvPr id="870" name="テキスト ボックス 869"/>
        <xdr:cNvSpPr txBox="1"/>
      </xdr:nvSpPr>
      <xdr:spPr>
        <a:xfrm>
          <a:off x="20167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1281</xdr:rowOff>
    </xdr:from>
    <xdr:to>
      <xdr:col>28</xdr:col>
      <xdr:colOff>365125</xdr:colOff>
      <xdr:row>77</xdr:row>
      <xdr:rowOff>102881</xdr:rowOff>
    </xdr:to>
    <xdr:sp macro="" textlink="">
      <xdr:nvSpPr>
        <xdr:cNvPr id="871" name="円/楕円 870"/>
        <xdr:cNvSpPr/>
      </xdr:nvSpPr>
      <xdr:spPr>
        <a:xfrm>
          <a:off x="19494500" y="132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94008</xdr:rowOff>
    </xdr:from>
    <xdr:ext cx="534377" cy="259045"/>
    <xdr:sp macro="" textlink="">
      <xdr:nvSpPr>
        <xdr:cNvPr id="872" name="テキスト ボックス 871"/>
        <xdr:cNvSpPr txBox="1"/>
      </xdr:nvSpPr>
      <xdr:spPr>
        <a:xfrm>
          <a:off x="19278111" y="132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15943</xdr:rowOff>
    </xdr:from>
    <xdr:to>
      <xdr:col>27</xdr:col>
      <xdr:colOff>161925</xdr:colOff>
      <xdr:row>76</xdr:row>
      <xdr:rowOff>117543</xdr:rowOff>
    </xdr:to>
    <xdr:sp macro="" textlink="">
      <xdr:nvSpPr>
        <xdr:cNvPr id="873" name="円/楕円 872"/>
        <xdr:cNvSpPr/>
      </xdr:nvSpPr>
      <xdr:spPr>
        <a:xfrm>
          <a:off x="18605500" y="130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134071</xdr:rowOff>
    </xdr:from>
    <xdr:ext cx="534377" cy="259045"/>
    <xdr:sp macro="" textlink="">
      <xdr:nvSpPr>
        <xdr:cNvPr id="874" name="テキスト ボックス 873"/>
        <xdr:cNvSpPr txBox="1"/>
      </xdr:nvSpPr>
      <xdr:spPr>
        <a:xfrm>
          <a:off x="18389111" y="128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主な構成項目である普通建設事業費は、住民一人当たり</a:t>
          </a:r>
          <a:r>
            <a:rPr kumimoji="1" lang="ja-JP" altLang="en-US" sz="1400">
              <a:solidFill>
                <a:schemeClr val="dk1"/>
              </a:solidFill>
              <a:effectLst/>
              <a:latin typeface="+mn-lt"/>
              <a:ea typeface="+mn-ea"/>
              <a:cs typeface="+mn-cs"/>
            </a:rPr>
            <a:t>１４８，３８９</a:t>
          </a:r>
          <a:r>
            <a:rPr kumimoji="1" lang="ja-JP" altLang="ja-JP" sz="1400">
              <a:solidFill>
                <a:schemeClr val="dk1"/>
              </a:solidFill>
              <a:effectLst/>
              <a:latin typeface="+mn-lt"/>
              <a:ea typeface="+mn-ea"/>
              <a:cs typeface="+mn-cs"/>
            </a:rPr>
            <a:t>円となっており、類似団体平均と比較しても</a:t>
          </a:r>
          <a:r>
            <a:rPr kumimoji="1" lang="ja-JP" altLang="en-US" sz="1400">
              <a:solidFill>
                <a:schemeClr val="dk1"/>
              </a:solidFill>
              <a:effectLst/>
              <a:latin typeface="+mn-lt"/>
              <a:ea typeface="+mn-ea"/>
              <a:cs typeface="+mn-cs"/>
            </a:rPr>
            <a:t>５１，３２７</a:t>
          </a:r>
          <a:r>
            <a:rPr kumimoji="1" lang="ja-JP" altLang="ja-JP" sz="1400">
              <a:solidFill>
                <a:schemeClr val="dk1"/>
              </a:solidFill>
              <a:effectLst/>
              <a:latin typeface="+mn-lt"/>
              <a:ea typeface="+mn-ea"/>
              <a:cs typeface="+mn-cs"/>
            </a:rPr>
            <a:t>円上回っている。</a:t>
          </a:r>
          <a:endParaRPr lang="ja-JP" altLang="ja-JP" sz="1400">
            <a:effectLst/>
          </a:endParaRPr>
        </a:p>
        <a:p>
          <a:r>
            <a:rPr kumimoji="1" lang="ja-JP" altLang="ja-JP" sz="1400">
              <a:solidFill>
                <a:schemeClr val="dk1"/>
              </a:solidFill>
              <a:effectLst/>
              <a:latin typeface="+mn-lt"/>
              <a:ea typeface="+mn-ea"/>
              <a:cs typeface="+mn-cs"/>
            </a:rPr>
            <a:t>これは、</a:t>
          </a:r>
          <a:r>
            <a:rPr kumimoji="1" lang="ja-JP" altLang="en-US" sz="1400">
              <a:solidFill>
                <a:schemeClr val="dk1"/>
              </a:solidFill>
              <a:effectLst/>
              <a:latin typeface="+mn-lt"/>
              <a:ea typeface="+mn-ea"/>
              <a:cs typeface="+mn-cs"/>
            </a:rPr>
            <a:t>近年の</a:t>
          </a:r>
          <a:r>
            <a:rPr kumimoji="1" lang="ja-JP" altLang="ja-JP" sz="1400">
              <a:solidFill>
                <a:schemeClr val="dk1"/>
              </a:solidFill>
              <a:effectLst/>
              <a:latin typeface="+mn-lt"/>
              <a:ea typeface="+mn-ea"/>
              <a:cs typeface="+mn-cs"/>
            </a:rPr>
            <a:t>耐震に伴う</a:t>
          </a:r>
          <a:r>
            <a:rPr kumimoji="1" lang="ja-JP" altLang="en-US" sz="1400">
              <a:solidFill>
                <a:schemeClr val="dk1"/>
              </a:solidFill>
              <a:effectLst/>
              <a:latin typeface="+mn-lt"/>
              <a:ea typeface="+mn-ea"/>
              <a:cs typeface="+mn-cs"/>
            </a:rPr>
            <a:t>小・中</a:t>
          </a:r>
          <a:r>
            <a:rPr kumimoji="1" lang="ja-JP" altLang="ja-JP" sz="1400">
              <a:solidFill>
                <a:schemeClr val="dk1"/>
              </a:solidFill>
              <a:effectLst/>
              <a:latin typeface="+mn-lt"/>
              <a:ea typeface="+mn-ea"/>
              <a:cs typeface="+mn-cs"/>
            </a:rPr>
            <a:t>学校改築</a:t>
          </a:r>
          <a:r>
            <a:rPr kumimoji="1" lang="ja-JP" altLang="en-US" sz="1400">
              <a:solidFill>
                <a:schemeClr val="dk1"/>
              </a:solidFill>
              <a:effectLst/>
              <a:latin typeface="+mn-lt"/>
              <a:ea typeface="+mn-ea"/>
              <a:cs typeface="+mn-cs"/>
            </a:rPr>
            <a:t>・改修</a:t>
          </a:r>
          <a:r>
            <a:rPr kumimoji="1" lang="ja-JP" altLang="ja-JP" sz="1400">
              <a:solidFill>
                <a:schemeClr val="dk1"/>
              </a:solidFill>
              <a:effectLst/>
              <a:latin typeface="+mn-lt"/>
              <a:ea typeface="+mn-ea"/>
              <a:cs typeface="+mn-cs"/>
            </a:rPr>
            <a:t>事業等の大規模事業</a:t>
          </a:r>
          <a:r>
            <a:rPr kumimoji="1" lang="ja-JP" altLang="en-US" sz="1400">
              <a:solidFill>
                <a:schemeClr val="dk1"/>
              </a:solidFill>
              <a:effectLst/>
              <a:latin typeface="+mn-lt"/>
              <a:ea typeface="+mn-ea"/>
              <a:cs typeface="+mn-cs"/>
            </a:rPr>
            <a:t>によるものであり、</a:t>
          </a:r>
          <a:r>
            <a:rPr kumimoji="1" lang="ja-JP" altLang="ja-JP" sz="1400">
              <a:solidFill>
                <a:schemeClr val="dk1"/>
              </a:solidFill>
              <a:effectLst/>
              <a:latin typeface="+mn-lt"/>
              <a:ea typeface="+mn-ea"/>
              <a:cs typeface="+mn-cs"/>
            </a:rPr>
            <a:t>対前年度比は</a:t>
          </a:r>
          <a:r>
            <a:rPr kumimoji="1" lang="ja-JP" altLang="en-US" sz="1400">
              <a:solidFill>
                <a:schemeClr val="dk1"/>
              </a:solidFill>
              <a:effectLst/>
              <a:latin typeface="+mn-lt"/>
              <a:ea typeface="+mn-ea"/>
              <a:cs typeface="+mn-cs"/>
            </a:rPr>
            <a:t>８，１６８</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の増加し</a:t>
          </a:r>
          <a:r>
            <a:rPr kumimoji="1" lang="ja-JP" altLang="ja-JP" sz="1400">
              <a:solidFill>
                <a:schemeClr val="dk1"/>
              </a:solidFill>
              <a:effectLst/>
              <a:latin typeface="+mn-lt"/>
              <a:ea typeface="+mn-ea"/>
              <a:cs typeface="+mn-cs"/>
            </a:rPr>
            <a:t>依然一人当たりのコストが高い状況となっている。</a:t>
          </a:r>
          <a:endParaRPr lang="ja-JP" altLang="ja-JP" sz="1400">
            <a:effectLst/>
          </a:endParaRPr>
        </a:p>
        <a:p>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現在進行している大規模事業後については、公共施設等総合管理計画に基づき、</a:t>
          </a:r>
          <a:r>
            <a:rPr kumimoji="1" lang="ja-JP" altLang="ja-JP" sz="1400">
              <a:solidFill>
                <a:schemeClr val="dk1"/>
              </a:solidFill>
              <a:effectLst/>
              <a:latin typeface="+mn-lt"/>
              <a:ea typeface="+mn-ea"/>
              <a:cs typeface="+mn-cs"/>
            </a:rPr>
            <a:t>事業の取捨選択を徹底することにより投資的事業の縮減を図っていくこととしている。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18,249
18,185
326.50
13,059,211
12,717,733
185,913
6,956,365
12,744,191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36449</xdr:rowOff>
    </xdr:from>
    <xdr:to>
      <xdr:col>6</xdr:col>
      <xdr:colOff>511175</xdr:colOff>
      <xdr:row>34</xdr:row>
      <xdr:rowOff>129413</xdr:rowOff>
    </xdr:to>
    <xdr:cxnSp macro="">
      <xdr:nvCxnSpPr>
        <xdr:cNvPr id="61" name="直線コネクタ 60"/>
        <xdr:cNvCxnSpPr/>
      </xdr:nvCxnSpPr>
      <xdr:spPr>
        <a:xfrm>
          <a:off x="3797300" y="5694299"/>
          <a:ext cx="8382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36449</xdr:rowOff>
    </xdr:from>
    <xdr:to>
      <xdr:col>5</xdr:col>
      <xdr:colOff>358775</xdr:colOff>
      <xdr:row>35</xdr:row>
      <xdr:rowOff>75692</xdr:rowOff>
    </xdr:to>
    <xdr:cxnSp macro="">
      <xdr:nvCxnSpPr>
        <xdr:cNvPr id="64" name="直線コネクタ 63"/>
        <xdr:cNvCxnSpPr/>
      </xdr:nvCxnSpPr>
      <xdr:spPr>
        <a:xfrm flipV="1">
          <a:off x="2908300" y="5694299"/>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75692</xdr:rowOff>
    </xdr:from>
    <xdr:to>
      <xdr:col>4</xdr:col>
      <xdr:colOff>155575</xdr:colOff>
      <xdr:row>35</xdr:row>
      <xdr:rowOff>139700</xdr:rowOff>
    </xdr:to>
    <xdr:cxnSp macro="">
      <xdr:nvCxnSpPr>
        <xdr:cNvPr id="67" name="直線コネクタ 66"/>
        <xdr:cNvCxnSpPr/>
      </xdr:nvCxnSpPr>
      <xdr:spPr>
        <a:xfrm flipV="1">
          <a:off x="2019300" y="60764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87884</xdr:rowOff>
    </xdr:from>
    <xdr:to>
      <xdr:col>2</xdr:col>
      <xdr:colOff>638175</xdr:colOff>
      <xdr:row>35</xdr:row>
      <xdr:rowOff>139700</xdr:rowOff>
    </xdr:to>
    <xdr:cxnSp macro="">
      <xdr:nvCxnSpPr>
        <xdr:cNvPr id="70" name="直線コネクタ 69"/>
        <xdr:cNvCxnSpPr/>
      </xdr:nvCxnSpPr>
      <xdr:spPr>
        <a:xfrm>
          <a:off x="1130300" y="608863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80" name="円/楕円 79"/>
        <xdr:cNvSpPr/>
      </xdr:nvSpPr>
      <xdr:spPr>
        <a:xfrm>
          <a:off x="45847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101490</xdr:rowOff>
    </xdr:from>
    <xdr:ext cx="469744" cy="259045"/>
    <xdr:sp macro="" textlink="">
      <xdr:nvSpPr>
        <xdr:cNvPr id="81" name="議会費該当値テキスト"/>
        <xdr:cNvSpPr txBox="1"/>
      </xdr:nvSpPr>
      <xdr:spPr>
        <a:xfrm>
          <a:off x="4686300" y="57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157099</xdr:rowOff>
    </xdr:from>
    <xdr:to>
      <xdr:col>5</xdr:col>
      <xdr:colOff>409575</xdr:colOff>
      <xdr:row>33</xdr:row>
      <xdr:rowOff>87249</xdr:rowOff>
    </xdr:to>
    <xdr:sp macro="" textlink="">
      <xdr:nvSpPr>
        <xdr:cNvPr id="82" name="円/楕円 81"/>
        <xdr:cNvSpPr/>
      </xdr:nvSpPr>
      <xdr:spPr>
        <a:xfrm>
          <a:off x="37465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103776</xdr:rowOff>
    </xdr:from>
    <xdr:ext cx="469744" cy="259045"/>
    <xdr:sp macro="" textlink="">
      <xdr:nvSpPr>
        <xdr:cNvPr id="83" name="テキスト ボックス 82"/>
        <xdr:cNvSpPr txBox="1"/>
      </xdr:nvSpPr>
      <xdr:spPr>
        <a:xfrm>
          <a:off x="3562427"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24892</xdr:rowOff>
    </xdr:from>
    <xdr:to>
      <xdr:col>4</xdr:col>
      <xdr:colOff>206375</xdr:colOff>
      <xdr:row>35</xdr:row>
      <xdr:rowOff>126492</xdr:rowOff>
    </xdr:to>
    <xdr:sp macro="" textlink="">
      <xdr:nvSpPr>
        <xdr:cNvPr id="84" name="円/楕円 83"/>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117619</xdr:rowOff>
    </xdr:from>
    <xdr:ext cx="469744" cy="259045"/>
    <xdr:sp macro="" textlink="">
      <xdr:nvSpPr>
        <xdr:cNvPr id="85" name="テキスト ボックス 84"/>
        <xdr:cNvSpPr txBox="1"/>
      </xdr:nvSpPr>
      <xdr:spPr>
        <a:xfrm>
          <a:off x="2673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88900</xdr:rowOff>
    </xdr:from>
    <xdr:to>
      <xdr:col>3</xdr:col>
      <xdr:colOff>3175</xdr:colOff>
      <xdr:row>36</xdr:row>
      <xdr:rowOff>19050</xdr:rowOff>
    </xdr:to>
    <xdr:sp macro="" textlink="">
      <xdr:nvSpPr>
        <xdr:cNvPr id="86" name="円/楕円 85"/>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10177</xdr:rowOff>
    </xdr:from>
    <xdr:ext cx="469744" cy="259045"/>
    <xdr:sp macro="" textlink="">
      <xdr:nvSpPr>
        <xdr:cNvPr id="87" name="テキスト ボックス 86"/>
        <xdr:cNvSpPr txBox="1"/>
      </xdr:nvSpPr>
      <xdr:spPr>
        <a:xfrm>
          <a:off x="1784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37084</xdr:rowOff>
    </xdr:from>
    <xdr:to>
      <xdr:col>1</xdr:col>
      <xdr:colOff>485775</xdr:colOff>
      <xdr:row>35</xdr:row>
      <xdr:rowOff>138684</xdr:rowOff>
    </xdr:to>
    <xdr:sp macro="" textlink="">
      <xdr:nvSpPr>
        <xdr:cNvPr id="88" name="円/楕円 87"/>
        <xdr:cNvSpPr/>
      </xdr:nvSpPr>
      <xdr:spPr>
        <a:xfrm>
          <a:off x="1079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129811</xdr:rowOff>
    </xdr:from>
    <xdr:ext cx="469744" cy="259045"/>
    <xdr:sp macro="" textlink="">
      <xdr:nvSpPr>
        <xdr:cNvPr id="89" name="テキスト ボックス 88"/>
        <xdr:cNvSpPr txBox="1"/>
      </xdr:nvSpPr>
      <xdr:spPr>
        <a:xfrm>
          <a:off x="895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84554</xdr:rowOff>
    </xdr:from>
    <xdr:to>
      <xdr:col>6</xdr:col>
      <xdr:colOff>511175</xdr:colOff>
      <xdr:row>56</xdr:row>
      <xdr:rowOff>128758</xdr:rowOff>
    </xdr:to>
    <xdr:cxnSp macro="">
      <xdr:nvCxnSpPr>
        <xdr:cNvPr id="119" name="直線コネクタ 118"/>
        <xdr:cNvCxnSpPr/>
      </xdr:nvCxnSpPr>
      <xdr:spPr>
        <a:xfrm flipV="1">
          <a:off x="3797300" y="9685754"/>
          <a:ext cx="838200" cy="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42432</xdr:rowOff>
    </xdr:from>
    <xdr:ext cx="599010" cy="259045"/>
    <xdr:sp macro="" textlink="">
      <xdr:nvSpPr>
        <xdr:cNvPr id="120" name="総務費平均値テキスト"/>
        <xdr:cNvSpPr txBox="1"/>
      </xdr:nvSpPr>
      <xdr:spPr>
        <a:xfrm>
          <a:off x="4686300" y="9643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128758</xdr:rowOff>
    </xdr:from>
    <xdr:to>
      <xdr:col>5</xdr:col>
      <xdr:colOff>358775</xdr:colOff>
      <xdr:row>57</xdr:row>
      <xdr:rowOff>73063</xdr:rowOff>
    </xdr:to>
    <xdr:cxnSp macro="">
      <xdr:nvCxnSpPr>
        <xdr:cNvPr id="122" name="直線コネクタ 121"/>
        <xdr:cNvCxnSpPr/>
      </xdr:nvCxnSpPr>
      <xdr:spPr>
        <a:xfrm flipV="1">
          <a:off x="2908300" y="9729958"/>
          <a:ext cx="889000" cy="1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130990</xdr:rowOff>
    </xdr:from>
    <xdr:to>
      <xdr:col>4</xdr:col>
      <xdr:colOff>155575</xdr:colOff>
      <xdr:row>57</xdr:row>
      <xdr:rowOff>73063</xdr:rowOff>
    </xdr:to>
    <xdr:cxnSp macro="">
      <xdr:nvCxnSpPr>
        <xdr:cNvPr id="125" name="直線コネクタ 124"/>
        <xdr:cNvCxnSpPr/>
      </xdr:nvCxnSpPr>
      <xdr:spPr>
        <a:xfrm>
          <a:off x="2019300" y="9560740"/>
          <a:ext cx="889000" cy="2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130990</xdr:rowOff>
    </xdr:from>
    <xdr:to>
      <xdr:col>2</xdr:col>
      <xdr:colOff>638175</xdr:colOff>
      <xdr:row>57</xdr:row>
      <xdr:rowOff>58387</xdr:rowOff>
    </xdr:to>
    <xdr:cxnSp macro="">
      <xdr:nvCxnSpPr>
        <xdr:cNvPr id="128" name="直線コネクタ 127"/>
        <xdr:cNvCxnSpPr/>
      </xdr:nvCxnSpPr>
      <xdr:spPr>
        <a:xfrm flipV="1">
          <a:off x="1130300" y="9560740"/>
          <a:ext cx="889000" cy="27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33754</xdr:rowOff>
    </xdr:from>
    <xdr:to>
      <xdr:col>6</xdr:col>
      <xdr:colOff>561975</xdr:colOff>
      <xdr:row>56</xdr:row>
      <xdr:rowOff>135354</xdr:rowOff>
    </xdr:to>
    <xdr:sp macro="" textlink="">
      <xdr:nvSpPr>
        <xdr:cNvPr id="138" name="円/楕円 137"/>
        <xdr:cNvSpPr/>
      </xdr:nvSpPr>
      <xdr:spPr>
        <a:xfrm>
          <a:off x="4584700" y="96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56631</xdr:rowOff>
    </xdr:from>
    <xdr:ext cx="599010" cy="259045"/>
    <xdr:sp macro="" textlink="">
      <xdr:nvSpPr>
        <xdr:cNvPr id="139" name="総務費該当値テキスト"/>
        <xdr:cNvSpPr txBox="1"/>
      </xdr:nvSpPr>
      <xdr:spPr>
        <a:xfrm>
          <a:off x="4686300" y="948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77958</xdr:rowOff>
    </xdr:from>
    <xdr:to>
      <xdr:col>5</xdr:col>
      <xdr:colOff>409575</xdr:colOff>
      <xdr:row>57</xdr:row>
      <xdr:rowOff>8108</xdr:rowOff>
    </xdr:to>
    <xdr:sp macro="" textlink="">
      <xdr:nvSpPr>
        <xdr:cNvPr id="140" name="円/楕円 139"/>
        <xdr:cNvSpPr/>
      </xdr:nvSpPr>
      <xdr:spPr>
        <a:xfrm>
          <a:off x="3746500" y="96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24635</xdr:rowOff>
    </xdr:from>
    <xdr:ext cx="599010" cy="259045"/>
    <xdr:sp macro="" textlink="">
      <xdr:nvSpPr>
        <xdr:cNvPr id="141" name="テキスト ボックス 140"/>
        <xdr:cNvSpPr txBox="1"/>
      </xdr:nvSpPr>
      <xdr:spPr>
        <a:xfrm>
          <a:off x="3497794" y="945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22263</xdr:rowOff>
    </xdr:from>
    <xdr:to>
      <xdr:col>4</xdr:col>
      <xdr:colOff>206375</xdr:colOff>
      <xdr:row>57</xdr:row>
      <xdr:rowOff>123863</xdr:rowOff>
    </xdr:to>
    <xdr:sp macro="" textlink="">
      <xdr:nvSpPr>
        <xdr:cNvPr id="142" name="円/楕円 141"/>
        <xdr:cNvSpPr/>
      </xdr:nvSpPr>
      <xdr:spPr>
        <a:xfrm>
          <a:off x="2857500" y="9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114990</xdr:rowOff>
    </xdr:from>
    <xdr:ext cx="534377" cy="259045"/>
    <xdr:sp macro="" textlink="">
      <xdr:nvSpPr>
        <xdr:cNvPr id="143" name="テキスト ボックス 142"/>
        <xdr:cNvSpPr txBox="1"/>
      </xdr:nvSpPr>
      <xdr:spPr>
        <a:xfrm>
          <a:off x="2641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80190</xdr:rowOff>
    </xdr:from>
    <xdr:to>
      <xdr:col>3</xdr:col>
      <xdr:colOff>3175</xdr:colOff>
      <xdr:row>56</xdr:row>
      <xdr:rowOff>10340</xdr:rowOff>
    </xdr:to>
    <xdr:sp macro="" textlink="">
      <xdr:nvSpPr>
        <xdr:cNvPr id="144" name="円/楕円 143"/>
        <xdr:cNvSpPr/>
      </xdr:nvSpPr>
      <xdr:spPr>
        <a:xfrm>
          <a:off x="1968500" y="95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26867</xdr:rowOff>
    </xdr:from>
    <xdr:ext cx="599010" cy="259045"/>
    <xdr:sp macro="" textlink="">
      <xdr:nvSpPr>
        <xdr:cNvPr id="145" name="テキスト ボックス 144"/>
        <xdr:cNvSpPr txBox="1"/>
      </xdr:nvSpPr>
      <xdr:spPr>
        <a:xfrm>
          <a:off x="1719794" y="92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7587</xdr:rowOff>
    </xdr:from>
    <xdr:to>
      <xdr:col>1</xdr:col>
      <xdr:colOff>485775</xdr:colOff>
      <xdr:row>57</xdr:row>
      <xdr:rowOff>109187</xdr:rowOff>
    </xdr:to>
    <xdr:sp macro="" textlink="">
      <xdr:nvSpPr>
        <xdr:cNvPr id="146" name="円/楕円 145"/>
        <xdr:cNvSpPr/>
      </xdr:nvSpPr>
      <xdr:spPr>
        <a:xfrm>
          <a:off x="1079500" y="97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100314</xdr:rowOff>
    </xdr:from>
    <xdr:ext cx="534377" cy="259045"/>
    <xdr:sp macro="" textlink="">
      <xdr:nvSpPr>
        <xdr:cNvPr id="147" name="テキスト ボックス 146"/>
        <xdr:cNvSpPr txBox="1"/>
      </xdr:nvSpPr>
      <xdr:spPr>
        <a:xfrm>
          <a:off x="863111" y="98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115303</xdr:rowOff>
    </xdr:from>
    <xdr:to>
      <xdr:col>6</xdr:col>
      <xdr:colOff>511175</xdr:colOff>
      <xdr:row>75</xdr:row>
      <xdr:rowOff>161874</xdr:rowOff>
    </xdr:to>
    <xdr:cxnSp macro="">
      <xdr:nvCxnSpPr>
        <xdr:cNvPr id="177" name="直線コネクタ 176"/>
        <xdr:cNvCxnSpPr/>
      </xdr:nvCxnSpPr>
      <xdr:spPr>
        <a:xfrm flipV="1">
          <a:off x="3797300" y="12802603"/>
          <a:ext cx="838200" cy="2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8"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17856</xdr:rowOff>
    </xdr:from>
    <xdr:to>
      <xdr:col>5</xdr:col>
      <xdr:colOff>358775</xdr:colOff>
      <xdr:row>75</xdr:row>
      <xdr:rowOff>161874</xdr:rowOff>
    </xdr:to>
    <xdr:cxnSp macro="">
      <xdr:nvCxnSpPr>
        <xdr:cNvPr id="180" name="直線コネクタ 179"/>
        <xdr:cNvCxnSpPr/>
      </xdr:nvCxnSpPr>
      <xdr:spPr>
        <a:xfrm>
          <a:off x="2908300" y="1287660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75492</xdr:rowOff>
    </xdr:from>
    <xdr:ext cx="599010" cy="259045"/>
    <xdr:sp macro="" textlink="">
      <xdr:nvSpPr>
        <xdr:cNvPr id="182" name="テキスト ボックス 181"/>
        <xdr:cNvSpPr txBox="1"/>
      </xdr:nvSpPr>
      <xdr:spPr>
        <a:xfrm>
          <a:off x="3497794" y="131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17856</xdr:rowOff>
    </xdr:from>
    <xdr:to>
      <xdr:col>4</xdr:col>
      <xdr:colOff>155575</xdr:colOff>
      <xdr:row>77</xdr:row>
      <xdr:rowOff>3733</xdr:rowOff>
    </xdr:to>
    <xdr:cxnSp macro="">
      <xdr:nvCxnSpPr>
        <xdr:cNvPr id="183" name="直線コネクタ 182"/>
        <xdr:cNvCxnSpPr/>
      </xdr:nvCxnSpPr>
      <xdr:spPr>
        <a:xfrm flipV="1">
          <a:off x="2019300" y="12876606"/>
          <a:ext cx="889000" cy="3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137634</xdr:rowOff>
    </xdr:from>
    <xdr:ext cx="599010" cy="259045"/>
    <xdr:sp macro="" textlink="">
      <xdr:nvSpPr>
        <xdr:cNvPr id="185" name="テキスト ボックス 184"/>
        <xdr:cNvSpPr txBox="1"/>
      </xdr:nvSpPr>
      <xdr:spPr>
        <a:xfrm>
          <a:off x="2608794" y="13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3733</xdr:rowOff>
    </xdr:from>
    <xdr:to>
      <xdr:col>2</xdr:col>
      <xdr:colOff>638175</xdr:colOff>
      <xdr:row>77</xdr:row>
      <xdr:rowOff>57035</xdr:rowOff>
    </xdr:to>
    <xdr:cxnSp macro="">
      <xdr:nvCxnSpPr>
        <xdr:cNvPr id="186" name="直線コネクタ 185"/>
        <xdr:cNvCxnSpPr/>
      </xdr:nvCxnSpPr>
      <xdr:spPr>
        <a:xfrm flipV="1">
          <a:off x="1130300" y="13205383"/>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62298</xdr:rowOff>
    </xdr:from>
    <xdr:ext cx="599010" cy="259045"/>
    <xdr:sp macro="" textlink="">
      <xdr:nvSpPr>
        <xdr:cNvPr id="188" name="テキスト ボックス 187"/>
        <xdr:cNvSpPr txBox="1"/>
      </xdr:nvSpPr>
      <xdr:spPr>
        <a:xfrm>
          <a:off x="1719794" y="1326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169384</xdr:rowOff>
    </xdr:from>
    <xdr:ext cx="599010" cy="259045"/>
    <xdr:sp macro="" textlink="">
      <xdr:nvSpPr>
        <xdr:cNvPr id="190" name="テキスト ボックス 189"/>
        <xdr:cNvSpPr txBox="1"/>
      </xdr:nvSpPr>
      <xdr:spPr>
        <a:xfrm>
          <a:off x="830794" y="133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64503</xdr:rowOff>
    </xdr:from>
    <xdr:to>
      <xdr:col>6</xdr:col>
      <xdr:colOff>561975</xdr:colOff>
      <xdr:row>74</xdr:row>
      <xdr:rowOff>166103</xdr:rowOff>
    </xdr:to>
    <xdr:sp macro="" textlink="">
      <xdr:nvSpPr>
        <xdr:cNvPr id="196" name="円/楕円 195"/>
        <xdr:cNvSpPr/>
      </xdr:nvSpPr>
      <xdr:spPr>
        <a:xfrm>
          <a:off x="4584700" y="127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87380</xdr:rowOff>
    </xdr:from>
    <xdr:ext cx="599010" cy="259045"/>
    <xdr:sp macro="" textlink="">
      <xdr:nvSpPr>
        <xdr:cNvPr id="197" name="民生費該当値テキスト"/>
        <xdr:cNvSpPr txBox="1"/>
      </xdr:nvSpPr>
      <xdr:spPr>
        <a:xfrm>
          <a:off x="4686300" y="1260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111074</xdr:rowOff>
    </xdr:from>
    <xdr:to>
      <xdr:col>5</xdr:col>
      <xdr:colOff>409575</xdr:colOff>
      <xdr:row>76</xdr:row>
      <xdr:rowOff>41224</xdr:rowOff>
    </xdr:to>
    <xdr:sp macro="" textlink="">
      <xdr:nvSpPr>
        <xdr:cNvPr id="198" name="円/楕円 197"/>
        <xdr:cNvSpPr/>
      </xdr:nvSpPr>
      <xdr:spPr>
        <a:xfrm>
          <a:off x="3746500" y="129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57751</xdr:rowOff>
    </xdr:from>
    <xdr:ext cx="599010" cy="259045"/>
    <xdr:sp macro="" textlink="">
      <xdr:nvSpPr>
        <xdr:cNvPr id="199" name="テキスト ボックス 198"/>
        <xdr:cNvSpPr txBox="1"/>
      </xdr:nvSpPr>
      <xdr:spPr>
        <a:xfrm>
          <a:off x="3497794" y="1274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138506</xdr:rowOff>
    </xdr:from>
    <xdr:to>
      <xdr:col>4</xdr:col>
      <xdr:colOff>206375</xdr:colOff>
      <xdr:row>75</xdr:row>
      <xdr:rowOff>68656</xdr:rowOff>
    </xdr:to>
    <xdr:sp macro="" textlink="">
      <xdr:nvSpPr>
        <xdr:cNvPr id="200" name="円/楕円 199"/>
        <xdr:cNvSpPr/>
      </xdr:nvSpPr>
      <xdr:spPr>
        <a:xfrm>
          <a:off x="2857500" y="128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85183</xdr:rowOff>
    </xdr:from>
    <xdr:ext cx="599010" cy="259045"/>
    <xdr:sp macro="" textlink="">
      <xdr:nvSpPr>
        <xdr:cNvPr id="201" name="テキスト ボックス 200"/>
        <xdr:cNvSpPr txBox="1"/>
      </xdr:nvSpPr>
      <xdr:spPr>
        <a:xfrm>
          <a:off x="2608794" y="126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124383</xdr:rowOff>
    </xdr:from>
    <xdr:to>
      <xdr:col>3</xdr:col>
      <xdr:colOff>3175</xdr:colOff>
      <xdr:row>77</xdr:row>
      <xdr:rowOff>54533</xdr:rowOff>
    </xdr:to>
    <xdr:sp macro="" textlink="">
      <xdr:nvSpPr>
        <xdr:cNvPr id="202" name="円/楕円 201"/>
        <xdr:cNvSpPr/>
      </xdr:nvSpPr>
      <xdr:spPr>
        <a:xfrm>
          <a:off x="1968500" y="131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71061</xdr:rowOff>
    </xdr:from>
    <xdr:ext cx="599010" cy="259045"/>
    <xdr:sp macro="" textlink="">
      <xdr:nvSpPr>
        <xdr:cNvPr id="203" name="テキスト ボックス 202"/>
        <xdr:cNvSpPr txBox="1"/>
      </xdr:nvSpPr>
      <xdr:spPr>
        <a:xfrm>
          <a:off x="1719794" y="129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6235</xdr:rowOff>
    </xdr:from>
    <xdr:to>
      <xdr:col>1</xdr:col>
      <xdr:colOff>485775</xdr:colOff>
      <xdr:row>77</xdr:row>
      <xdr:rowOff>107835</xdr:rowOff>
    </xdr:to>
    <xdr:sp macro="" textlink="">
      <xdr:nvSpPr>
        <xdr:cNvPr id="204" name="円/楕円 203"/>
        <xdr:cNvSpPr/>
      </xdr:nvSpPr>
      <xdr:spPr>
        <a:xfrm>
          <a:off x="1079500" y="132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124362</xdr:rowOff>
    </xdr:from>
    <xdr:ext cx="599010" cy="259045"/>
    <xdr:sp macro="" textlink="">
      <xdr:nvSpPr>
        <xdr:cNvPr id="205" name="テキスト ボックス 204"/>
        <xdr:cNvSpPr txBox="1"/>
      </xdr:nvSpPr>
      <xdr:spPr>
        <a:xfrm>
          <a:off x="830794" y="129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18974</xdr:rowOff>
    </xdr:from>
    <xdr:to>
      <xdr:col>6</xdr:col>
      <xdr:colOff>511175</xdr:colOff>
      <xdr:row>96</xdr:row>
      <xdr:rowOff>20498</xdr:rowOff>
    </xdr:to>
    <xdr:cxnSp macro="">
      <xdr:nvCxnSpPr>
        <xdr:cNvPr id="234" name="直線コネクタ 233"/>
        <xdr:cNvCxnSpPr/>
      </xdr:nvCxnSpPr>
      <xdr:spPr>
        <a:xfrm>
          <a:off x="3797300" y="164781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8826</xdr:rowOff>
    </xdr:from>
    <xdr:to>
      <xdr:col>5</xdr:col>
      <xdr:colOff>358775</xdr:colOff>
      <xdr:row>96</xdr:row>
      <xdr:rowOff>18974</xdr:rowOff>
    </xdr:to>
    <xdr:cxnSp macro="">
      <xdr:nvCxnSpPr>
        <xdr:cNvPr id="237" name="直線コネクタ 236"/>
        <xdr:cNvCxnSpPr/>
      </xdr:nvCxnSpPr>
      <xdr:spPr>
        <a:xfrm>
          <a:off x="2908300" y="16468026"/>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8826</xdr:rowOff>
    </xdr:from>
    <xdr:to>
      <xdr:col>4</xdr:col>
      <xdr:colOff>155575</xdr:colOff>
      <xdr:row>96</xdr:row>
      <xdr:rowOff>77064</xdr:rowOff>
    </xdr:to>
    <xdr:cxnSp macro="">
      <xdr:nvCxnSpPr>
        <xdr:cNvPr id="240" name="直線コネクタ 239"/>
        <xdr:cNvCxnSpPr/>
      </xdr:nvCxnSpPr>
      <xdr:spPr>
        <a:xfrm flipV="1">
          <a:off x="2019300" y="16468026"/>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43090</xdr:rowOff>
    </xdr:from>
    <xdr:to>
      <xdr:col>2</xdr:col>
      <xdr:colOff>638175</xdr:colOff>
      <xdr:row>96</xdr:row>
      <xdr:rowOff>77064</xdr:rowOff>
    </xdr:to>
    <xdr:cxnSp macro="">
      <xdr:nvCxnSpPr>
        <xdr:cNvPr id="243" name="直線コネクタ 242"/>
        <xdr:cNvCxnSpPr/>
      </xdr:nvCxnSpPr>
      <xdr:spPr>
        <a:xfrm>
          <a:off x="1130300" y="16502290"/>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141148</xdr:rowOff>
    </xdr:from>
    <xdr:to>
      <xdr:col>6</xdr:col>
      <xdr:colOff>561975</xdr:colOff>
      <xdr:row>96</xdr:row>
      <xdr:rowOff>71298</xdr:rowOff>
    </xdr:to>
    <xdr:sp macro="" textlink="">
      <xdr:nvSpPr>
        <xdr:cNvPr id="253" name="円/楕円 252"/>
        <xdr:cNvSpPr/>
      </xdr:nvSpPr>
      <xdr:spPr>
        <a:xfrm>
          <a:off x="4584700" y="16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119575</xdr:rowOff>
    </xdr:from>
    <xdr:ext cx="534377" cy="259045"/>
    <xdr:sp macro="" textlink="">
      <xdr:nvSpPr>
        <xdr:cNvPr id="254" name="衛生費該当値テキスト"/>
        <xdr:cNvSpPr txBox="1"/>
      </xdr:nvSpPr>
      <xdr:spPr>
        <a:xfrm>
          <a:off x="4686300" y="164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139624</xdr:rowOff>
    </xdr:from>
    <xdr:to>
      <xdr:col>5</xdr:col>
      <xdr:colOff>409575</xdr:colOff>
      <xdr:row>96</xdr:row>
      <xdr:rowOff>69774</xdr:rowOff>
    </xdr:to>
    <xdr:sp macro="" textlink="">
      <xdr:nvSpPr>
        <xdr:cNvPr id="255" name="円/楕円 254"/>
        <xdr:cNvSpPr/>
      </xdr:nvSpPr>
      <xdr:spPr>
        <a:xfrm>
          <a:off x="3746500" y="164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60901</xdr:rowOff>
    </xdr:from>
    <xdr:ext cx="534377" cy="259045"/>
    <xdr:sp macro="" textlink="">
      <xdr:nvSpPr>
        <xdr:cNvPr id="256" name="テキスト ボックス 255"/>
        <xdr:cNvSpPr txBox="1"/>
      </xdr:nvSpPr>
      <xdr:spPr>
        <a:xfrm>
          <a:off x="3530111" y="165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129476</xdr:rowOff>
    </xdr:from>
    <xdr:to>
      <xdr:col>4</xdr:col>
      <xdr:colOff>206375</xdr:colOff>
      <xdr:row>96</xdr:row>
      <xdr:rowOff>59626</xdr:rowOff>
    </xdr:to>
    <xdr:sp macro="" textlink="">
      <xdr:nvSpPr>
        <xdr:cNvPr id="257" name="円/楕円 256"/>
        <xdr:cNvSpPr/>
      </xdr:nvSpPr>
      <xdr:spPr>
        <a:xfrm>
          <a:off x="2857500" y="164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50753</xdr:rowOff>
    </xdr:from>
    <xdr:ext cx="534377" cy="259045"/>
    <xdr:sp macro="" textlink="">
      <xdr:nvSpPr>
        <xdr:cNvPr id="258" name="テキスト ボックス 257"/>
        <xdr:cNvSpPr txBox="1"/>
      </xdr:nvSpPr>
      <xdr:spPr>
        <a:xfrm>
          <a:off x="2641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26264</xdr:rowOff>
    </xdr:from>
    <xdr:to>
      <xdr:col>3</xdr:col>
      <xdr:colOff>3175</xdr:colOff>
      <xdr:row>96</xdr:row>
      <xdr:rowOff>127864</xdr:rowOff>
    </xdr:to>
    <xdr:sp macro="" textlink="">
      <xdr:nvSpPr>
        <xdr:cNvPr id="259" name="円/楕円 258"/>
        <xdr:cNvSpPr/>
      </xdr:nvSpPr>
      <xdr:spPr>
        <a:xfrm>
          <a:off x="1968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118991</xdr:rowOff>
    </xdr:from>
    <xdr:ext cx="534377" cy="259045"/>
    <xdr:sp macro="" textlink="">
      <xdr:nvSpPr>
        <xdr:cNvPr id="260" name="テキスト ボックス 259"/>
        <xdr:cNvSpPr txBox="1"/>
      </xdr:nvSpPr>
      <xdr:spPr>
        <a:xfrm>
          <a:off x="1752111" y="165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163740</xdr:rowOff>
    </xdr:from>
    <xdr:to>
      <xdr:col>1</xdr:col>
      <xdr:colOff>485775</xdr:colOff>
      <xdr:row>96</xdr:row>
      <xdr:rowOff>93890</xdr:rowOff>
    </xdr:to>
    <xdr:sp macro="" textlink="">
      <xdr:nvSpPr>
        <xdr:cNvPr id="261" name="円/楕円 260"/>
        <xdr:cNvSpPr/>
      </xdr:nvSpPr>
      <xdr:spPr>
        <a:xfrm>
          <a:off x="1079500" y="1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85017</xdr:rowOff>
    </xdr:from>
    <xdr:ext cx="534377" cy="259045"/>
    <xdr:sp macro="" textlink="">
      <xdr:nvSpPr>
        <xdr:cNvPr id="262" name="テキスト ボックス 261"/>
        <xdr:cNvSpPr txBox="1"/>
      </xdr:nvSpPr>
      <xdr:spPr>
        <a:xfrm>
          <a:off x="863111" y="1654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32639</xdr:rowOff>
    </xdr:from>
    <xdr:to>
      <xdr:col>15</xdr:col>
      <xdr:colOff>180975</xdr:colOff>
      <xdr:row>39</xdr:row>
      <xdr:rowOff>32639</xdr:rowOff>
    </xdr:to>
    <xdr:cxnSp macro="">
      <xdr:nvCxnSpPr>
        <xdr:cNvPr id="291" name="直線コネクタ 290"/>
        <xdr:cNvCxnSpPr/>
      </xdr:nvCxnSpPr>
      <xdr:spPr>
        <a:xfrm>
          <a:off x="9639300" y="6719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32639</xdr:rowOff>
    </xdr:from>
    <xdr:to>
      <xdr:col>14</xdr:col>
      <xdr:colOff>28575</xdr:colOff>
      <xdr:row>39</xdr:row>
      <xdr:rowOff>33020</xdr:rowOff>
    </xdr:to>
    <xdr:cxnSp macro="">
      <xdr:nvCxnSpPr>
        <xdr:cNvPr id="294" name="直線コネクタ 293"/>
        <xdr:cNvCxnSpPr/>
      </xdr:nvCxnSpPr>
      <xdr:spPr>
        <a:xfrm flipV="1">
          <a:off x="8750300" y="67191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60833</xdr:rowOff>
    </xdr:from>
    <xdr:to>
      <xdr:col>12</xdr:col>
      <xdr:colOff>511175</xdr:colOff>
      <xdr:row>39</xdr:row>
      <xdr:rowOff>33020</xdr:rowOff>
    </xdr:to>
    <xdr:cxnSp macro="">
      <xdr:nvCxnSpPr>
        <xdr:cNvPr id="297" name="直線コネクタ 296"/>
        <xdr:cNvCxnSpPr/>
      </xdr:nvCxnSpPr>
      <xdr:spPr>
        <a:xfrm>
          <a:off x="7861300" y="6575933"/>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37592</xdr:rowOff>
    </xdr:from>
    <xdr:to>
      <xdr:col>11</xdr:col>
      <xdr:colOff>307975</xdr:colOff>
      <xdr:row>38</xdr:row>
      <xdr:rowOff>60833</xdr:rowOff>
    </xdr:to>
    <xdr:cxnSp macro="">
      <xdr:nvCxnSpPr>
        <xdr:cNvPr id="300" name="直線コネクタ 299"/>
        <xdr:cNvCxnSpPr/>
      </xdr:nvCxnSpPr>
      <xdr:spPr>
        <a:xfrm>
          <a:off x="6972300" y="655269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153289</xdr:rowOff>
    </xdr:from>
    <xdr:to>
      <xdr:col>15</xdr:col>
      <xdr:colOff>231775</xdr:colOff>
      <xdr:row>39</xdr:row>
      <xdr:rowOff>83439</xdr:rowOff>
    </xdr:to>
    <xdr:sp macro="" textlink="">
      <xdr:nvSpPr>
        <xdr:cNvPr id="310" name="円/楕円 309"/>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68216</xdr:rowOff>
    </xdr:from>
    <xdr:ext cx="313932" cy="259045"/>
    <xdr:sp macro="" textlink="">
      <xdr:nvSpPr>
        <xdr:cNvPr id="311" name="労働費該当値テキスト"/>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153289</xdr:rowOff>
    </xdr:from>
    <xdr:to>
      <xdr:col>14</xdr:col>
      <xdr:colOff>79375</xdr:colOff>
      <xdr:row>39</xdr:row>
      <xdr:rowOff>83439</xdr:rowOff>
    </xdr:to>
    <xdr:sp macro="" textlink="">
      <xdr:nvSpPr>
        <xdr:cNvPr id="312" name="円/楕円 311"/>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74566</xdr:rowOff>
    </xdr:from>
    <xdr:ext cx="313932" cy="259045"/>
    <xdr:sp macro="" textlink="">
      <xdr:nvSpPr>
        <xdr:cNvPr id="313" name="テキスト ボックス 312"/>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153670</xdr:rowOff>
    </xdr:from>
    <xdr:to>
      <xdr:col>12</xdr:col>
      <xdr:colOff>561975</xdr:colOff>
      <xdr:row>39</xdr:row>
      <xdr:rowOff>83820</xdr:rowOff>
    </xdr:to>
    <xdr:sp macro="" textlink="">
      <xdr:nvSpPr>
        <xdr:cNvPr id="314" name="円/楕円 313"/>
        <xdr:cNvSpPr/>
      </xdr:nvSpPr>
      <xdr:spPr>
        <a:xfrm>
          <a:off x="8699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74947</xdr:rowOff>
    </xdr:from>
    <xdr:ext cx="313932" cy="259045"/>
    <xdr:sp macro="" textlink="">
      <xdr:nvSpPr>
        <xdr:cNvPr id="315" name="テキスト ボックス 314"/>
        <xdr:cNvSpPr txBox="1"/>
      </xdr:nvSpPr>
      <xdr:spPr>
        <a:xfrm>
          <a:off x="8593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10033</xdr:rowOff>
    </xdr:from>
    <xdr:to>
      <xdr:col>11</xdr:col>
      <xdr:colOff>358775</xdr:colOff>
      <xdr:row>38</xdr:row>
      <xdr:rowOff>111633</xdr:rowOff>
    </xdr:to>
    <xdr:sp macro="" textlink="">
      <xdr:nvSpPr>
        <xdr:cNvPr id="316" name="円/楕円 315"/>
        <xdr:cNvSpPr/>
      </xdr:nvSpPr>
      <xdr:spPr>
        <a:xfrm>
          <a:off x="7810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102760</xdr:rowOff>
    </xdr:from>
    <xdr:ext cx="378565" cy="259045"/>
    <xdr:sp macro="" textlink="">
      <xdr:nvSpPr>
        <xdr:cNvPr id="317" name="テキスト ボックス 316"/>
        <xdr:cNvSpPr txBox="1"/>
      </xdr:nvSpPr>
      <xdr:spPr>
        <a:xfrm>
          <a:off x="76720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158242</xdr:rowOff>
    </xdr:from>
    <xdr:to>
      <xdr:col>10</xdr:col>
      <xdr:colOff>155575</xdr:colOff>
      <xdr:row>38</xdr:row>
      <xdr:rowOff>88392</xdr:rowOff>
    </xdr:to>
    <xdr:sp macro="" textlink="">
      <xdr:nvSpPr>
        <xdr:cNvPr id="318" name="円/楕円 317"/>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79519</xdr:rowOff>
    </xdr:from>
    <xdr:ext cx="378565" cy="259045"/>
    <xdr:sp macro="" textlink="">
      <xdr:nvSpPr>
        <xdr:cNvPr id="319" name="テキスト ボックス 318"/>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47346</xdr:rowOff>
    </xdr:from>
    <xdr:to>
      <xdr:col>15</xdr:col>
      <xdr:colOff>180975</xdr:colOff>
      <xdr:row>57</xdr:row>
      <xdr:rowOff>125280</xdr:rowOff>
    </xdr:to>
    <xdr:cxnSp macro="">
      <xdr:nvCxnSpPr>
        <xdr:cNvPr id="346" name="直線コネクタ 345"/>
        <xdr:cNvCxnSpPr/>
      </xdr:nvCxnSpPr>
      <xdr:spPr>
        <a:xfrm>
          <a:off x="9639300" y="9819996"/>
          <a:ext cx="8382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47346</xdr:rowOff>
    </xdr:from>
    <xdr:to>
      <xdr:col>14</xdr:col>
      <xdr:colOff>28575</xdr:colOff>
      <xdr:row>57</xdr:row>
      <xdr:rowOff>148949</xdr:rowOff>
    </xdr:to>
    <xdr:cxnSp macro="">
      <xdr:nvCxnSpPr>
        <xdr:cNvPr id="349" name="直線コネクタ 348"/>
        <xdr:cNvCxnSpPr/>
      </xdr:nvCxnSpPr>
      <xdr:spPr>
        <a:xfrm flipV="1">
          <a:off x="8750300" y="9819996"/>
          <a:ext cx="889000" cy="1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148949</xdr:rowOff>
    </xdr:from>
    <xdr:to>
      <xdr:col>12</xdr:col>
      <xdr:colOff>511175</xdr:colOff>
      <xdr:row>58</xdr:row>
      <xdr:rowOff>29423</xdr:rowOff>
    </xdr:to>
    <xdr:cxnSp macro="">
      <xdr:nvCxnSpPr>
        <xdr:cNvPr id="352" name="直線コネクタ 351"/>
        <xdr:cNvCxnSpPr/>
      </xdr:nvCxnSpPr>
      <xdr:spPr>
        <a:xfrm flipV="1">
          <a:off x="7861300" y="9921599"/>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29423</xdr:rowOff>
    </xdr:from>
    <xdr:to>
      <xdr:col>11</xdr:col>
      <xdr:colOff>307975</xdr:colOff>
      <xdr:row>58</xdr:row>
      <xdr:rowOff>39468</xdr:rowOff>
    </xdr:to>
    <xdr:cxnSp macro="">
      <xdr:nvCxnSpPr>
        <xdr:cNvPr id="355" name="直線コネクタ 354"/>
        <xdr:cNvCxnSpPr/>
      </xdr:nvCxnSpPr>
      <xdr:spPr>
        <a:xfrm flipV="1">
          <a:off x="6972300" y="9973523"/>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74480</xdr:rowOff>
    </xdr:from>
    <xdr:to>
      <xdr:col>15</xdr:col>
      <xdr:colOff>231775</xdr:colOff>
      <xdr:row>58</xdr:row>
      <xdr:rowOff>4630</xdr:rowOff>
    </xdr:to>
    <xdr:sp macro="" textlink="">
      <xdr:nvSpPr>
        <xdr:cNvPr id="365" name="円/楕円 364"/>
        <xdr:cNvSpPr/>
      </xdr:nvSpPr>
      <xdr:spPr>
        <a:xfrm>
          <a:off x="10426700" y="9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160857</xdr:rowOff>
    </xdr:from>
    <xdr:ext cx="534377" cy="259045"/>
    <xdr:sp macro="" textlink="">
      <xdr:nvSpPr>
        <xdr:cNvPr id="366" name="農林水産業費該当値テキスト"/>
        <xdr:cNvSpPr txBox="1"/>
      </xdr:nvSpPr>
      <xdr:spPr>
        <a:xfrm>
          <a:off x="10528300" y="97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167996</xdr:rowOff>
    </xdr:from>
    <xdr:to>
      <xdr:col>14</xdr:col>
      <xdr:colOff>79375</xdr:colOff>
      <xdr:row>57</xdr:row>
      <xdr:rowOff>98146</xdr:rowOff>
    </xdr:to>
    <xdr:sp macro="" textlink="">
      <xdr:nvSpPr>
        <xdr:cNvPr id="367" name="円/楕円 366"/>
        <xdr:cNvSpPr/>
      </xdr:nvSpPr>
      <xdr:spPr>
        <a:xfrm>
          <a:off x="95885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89273</xdr:rowOff>
    </xdr:from>
    <xdr:ext cx="534377" cy="259045"/>
    <xdr:sp macro="" textlink="">
      <xdr:nvSpPr>
        <xdr:cNvPr id="368" name="テキスト ボックス 367"/>
        <xdr:cNvSpPr txBox="1"/>
      </xdr:nvSpPr>
      <xdr:spPr>
        <a:xfrm>
          <a:off x="9372111" y="98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98149</xdr:rowOff>
    </xdr:from>
    <xdr:to>
      <xdr:col>12</xdr:col>
      <xdr:colOff>561975</xdr:colOff>
      <xdr:row>58</xdr:row>
      <xdr:rowOff>28299</xdr:rowOff>
    </xdr:to>
    <xdr:sp macro="" textlink="">
      <xdr:nvSpPr>
        <xdr:cNvPr id="369" name="円/楕円 368"/>
        <xdr:cNvSpPr/>
      </xdr:nvSpPr>
      <xdr:spPr>
        <a:xfrm>
          <a:off x="8699500" y="98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19426</xdr:rowOff>
    </xdr:from>
    <xdr:ext cx="534377" cy="259045"/>
    <xdr:sp macro="" textlink="">
      <xdr:nvSpPr>
        <xdr:cNvPr id="370" name="テキスト ボックス 369"/>
        <xdr:cNvSpPr txBox="1"/>
      </xdr:nvSpPr>
      <xdr:spPr>
        <a:xfrm>
          <a:off x="8483111" y="99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150073</xdr:rowOff>
    </xdr:from>
    <xdr:to>
      <xdr:col>11</xdr:col>
      <xdr:colOff>358775</xdr:colOff>
      <xdr:row>58</xdr:row>
      <xdr:rowOff>80223</xdr:rowOff>
    </xdr:to>
    <xdr:sp macro="" textlink="">
      <xdr:nvSpPr>
        <xdr:cNvPr id="371" name="円/楕円 370"/>
        <xdr:cNvSpPr/>
      </xdr:nvSpPr>
      <xdr:spPr>
        <a:xfrm>
          <a:off x="7810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71350</xdr:rowOff>
    </xdr:from>
    <xdr:ext cx="534377" cy="259045"/>
    <xdr:sp macro="" textlink="">
      <xdr:nvSpPr>
        <xdr:cNvPr id="372" name="テキスト ボックス 371"/>
        <xdr:cNvSpPr txBox="1"/>
      </xdr:nvSpPr>
      <xdr:spPr>
        <a:xfrm>
          <a:off x="7594111" y="100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160118</xdr:rowOff>
    </xdr:from>
    <xdr:to>
      <xdr:col>10</xdr:col>
      <xdr:colOff>155575</xdr:colOff>
      <xdr:row>58</xdr:row>
      <xdr:rowOff>90268</xdr:rowOff>
    </xdr:to>
    <xdr:sp macro="" textlink="">
      <xdr:nvSpPr>
        <xdr:cNvPr id="373" name="円/楕円 372"/>
        <xdr:cNvSpPr/>
      </xdr:nvSpPr>
      <xdr:spPr>
        <a:xfrm>
          <a:off x="6921500" y="99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81395</xdr:rowOff>
    </xdr:from>
    <xdr:ext cx="534377" cy="259045"/>
    <xdr:sp macro="" textlink="">
      <xdr:nvSpPr>
        <xdr:cNvPr id="374" name="テキスト ボックス 373"/>
        <xdr:cNvSpPr txBox="1"/>
      </xdr:nvSpPr>
      <xdr:spPr>
        <a:xfrm>
          <a:off x="6705111" y="100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157142</xdr:rowOff>
    </xdr:from>
    <xdr:to>
      <xdr:col>15</xdr:col>
      <xdr:colOff>180975</xdr:colOff>
      <xdr:row>77</xdr:row>
      <xdr:rowOff>162514</xdr:rowOff>
    </xdr:to>
    <xdr:cxnSp macro="">
      <xdr:nvCxnSpPr>
        <xdr:cNvPr id="401" name="直線コネクタ 400"/>
        <xdr:cNvCxnSpPr/>
      </xdr:nvCxnSpPr>
      <xdr:spPr>
        <a:xfrm>
          <a:off x="9639300" y="13358792"/>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130533</xdr:rowOff>
    </xdr:from>
    <xdr:to>
      <xdr:col>14</xdr:col>
      <xdr:colOff>28575</xdr:colOff>
      <xdr:row>77</xdr:row>
      <xdr:rowOff>157142</xdr:rowOff>
    </xdr:to>
    <xdr:cxnSp macro="">
      <xdr:nvCxnSpPr>
        <xdr:cNvPr id="404" name="直線コネクタ 403"/>
        <xdr:cNvCxnSpPr/>
      </xdr:nvCxnSpPr>
      <xdr:spPr>
        <a:xfrm>
          <a:off x="8750300" y="13332183"/>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6" name="テキスト ボックス 405"/>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130533</xdr:rowOff>
    </xdr:from>
    <xdr:to>
      <xdr:col>12</xdr:col>
      <xdr:colOff>511175</xdr:colOff>
      <xdr:row>78</xdr:row>
      <xdr:rowOff>5992</xdr:rowOff>
    </xdr:to>
    <xdr:cxnSp macro="">
      <xdr:nvCxnSpPr>
        <xdr:cNvPr id="407" name="直線コネクタ 406"/>
        <xdr:cNvCxnSpPr/>
      </xdr:nvCxnSpPr>
      <xdr:spPr>
        <a:xfrm flipV="1">
          <a:off x="7861300" y="13332183"/>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9" name="テキスト ボックス 408"/>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3660</xdr:rowOff>
    </xdr:from>
    <xdr:to>
      <xdr:col>11</xdr:col>
      <xdr:colOff>307975</xdr:colOff>
      <xdr:row>78</xdr:row>
      <xdr:rowOff>5992</xdr:rowOff>
    </xdr:to>
    <xdr:cxnSp macro="">
      <xdr:nvCxnSpPr>
        <xdr:cNvPr id="410" name="直線コネクタ 409"/>
        <xdr:cNvCxnSpPr/>
      </xdr:nvCxnSpPr>
      <xdr:spPr>
        <a:xfrm>
          <a:off x="6972300" y="1337676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90258</xdr:rowOff>
    </xdr:from>
    <xdr:ext cx="534377" cy="259045"/>
    <xdr:sp macro="" textlink="">
      <xdr:nvSpPr>
        <xdr:cNvPr id="412" name="テキスト ボックス 411"/>
        <xdr:cNvSpPr txBox="1"/>
      </xdr:nvSpPr>
      <xdr:spPr>
        <a:xfrm>
          <a:off x="7594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95150</xdr:rowOff>
    </xdr:from>
    <xdr:ext cx="534377" cy="259045"/>
    <xdr:sp macro="" textlink="">
      <xdr:nvSpPr>
        <xdr:cNvPr id="414" name="テキスト ボックス 413"/>
        <xdr:cNvSpPr txBox="1"/>
      </xdr:nvSpPr>
      <xdr:spPr>
        <a:xfrm>
          <a:off x="6705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111714</xdr:rowOff>
    </xdr:from>
    <xdr:to>
      <xdr:col>15</xdr:col>
      <xdr:colOff>231775</xdr:colOff>
      <xdr:row>78</xdr:row>
      <xdr:rowOff>41864</xdr:rowOff>
    </xdr:to>
    <xdr:sp macro="" textlink="">
      <xdr:nvSpPr>
        <xdr:cNvPr id="420" name="円/楕円 419"/>
        <xdr:cNvSpPr/>
      </xdr:nvSpPr>
      <xdr:spPr>
        <a:xfrm>
          <a:off x="104267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26641</xdr:rowOff>
    </xdr:from>
    <xdr:ext cx="469744" cy="259045"/>
    <xdr:sp macro="" textlink="">
      <xdr:nvSpPr>
        <xdr:cNvPr id="421" name="商工費該当値テキスト"/>
        <xdr:cNvSpPr txBox="1"/>
      </xdr:nvSpPr>
      <xdr:spPr>
        <a:xfrm>
          <a:off x="10528300" y="1322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106342</xdr:rowOff>
    </xdr:from>
    <xdr:to>
      <xdr:col>14</xdr:col>
      <xdr:colOff>79375</xdr:colOff>
      <xdr:row>78</xdr:row>
      <xdr:rowOff>36492</xdr:rowOff>
    </xdr:to>
    <xdr:sp macro="" textlink="">
      <xdr:nvSpPr>
        <xdr:cNvPr id="422" name="円/楕円 421"/>
        <xdr:cNvSpPr/>
      </xdr:nvSpPr>
      <xdr:spPr>
        <a:xfrm>
          <a:off x="9588500" y="1330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27619</xdr:rowOff>
    </xdr:from>
    <xdr:ext cx="469744" cy="259045"/>
    <xdr:sp macro="" textlink="">
      <xdr:nvSpPr>
        <xdr:cNvPr id="423" name="テキスト ボックス 422"/>
        <xdr:cNvSpPr txBox="1"/>
      </xdr:nvSpPr>
      <xdr:spPr>
        <a:xfrm>
          <a:off x="9404427" y="134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79733</xdr:rowOff>
    </xdr:from>
    <xdr:to>
      <xdr:col>12</xdr:col>
      <xdr:colOff>561975</xdr:colOff>
      <xdr:row>78</xdr:row>
      <xdr:rowOff>9883</xdr:rowOff>
    </xdr:to>
    <xdr:sp macro="" textlink="">
      <xdr:nvSpPr>
        <xdr:cNvPr id="424" name="円/楕円 423"/>
        <xdr:cNvSpPr/>
      </xdr:nvSpPr>
      <xdr:spPr>
        <a:xfrm>
          <a:off x="8699500" y="13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1010</xdr:rowOff>
    </xdr:from>
    <xdr:ext cx="469744" cy="259045"/>
    <xdr:sp macro="" textlink="">
      <xdr:nvSpPr>
        <xdr:cNvPr id="425" name="テキスト ボックス 424"/>
        <xdr:cNvSpPr txBox="1"/>
      </xdr:nvSpPr>
      <xdr:spPr>
        <a:xfrm>
          <a:off x="8515427" y="1337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126642</xdr:rowOff>
    </xdr:from>
    <xdr:to>
      <xdr:col>11</xdr:col>
      <xdr:colOff>358775</xdr:colOff>
      <xdr:row>78</xdr:row>
      <xdr:rowOff>56792</xdr:rowOff>
    </xdr:to>
    <xdr:sp macro="" textlink="">
      <xdr:nvSpPr>
        <xdr:cNvPr id="426" name="円/楕円 425"/>
        <xdr:cNvSpPr/>
      </xdr:nvSpPr>
      <xdr:spPr>
        <a:xfrm>
          <a:off x="7810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47919</xdr:rowOff>
    </xdr:from>
    <xdr:ext cx="469744" cy="259045"/>
    <xdr:sp macro="" textlink="">
      <xdr:nvSpPr>
        <xdr:cNvPr id="427" name="テキスト ボックス 426"/>
        <xdr:cNvSpPr txBox="1"/>
      </xdr:nvSpPr>
      <xdr:spPr>
        <a:xfrm>
          <a:off x="7626427"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124310</xdr:rowOff>
    </xdr:from>
    <xdr:to>
      <xdr:col>10</xdr:col>
      <xdr:colOff>155575</xdr:colOff>
      <xdr:row>78</xdr:row>
      <xdr:rowOff>54460</xdr:rowOff>
    </xdr:to>
    <xdr:sp macro="" textlink="">
      <xdr:nvSpPr>
        <xdr:cNvPr id="428" name="円/楕円 427"/>
        <xdr:cNvSpPr/>
      </xdr:nvSpPr>
      <xdr:spPr>
        <a:xfrm>
          <a:off x="6921500" y="133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45587</xdr:rowOff>
    </xdr:from>
    <xdr:ext cx="469744" cy="259045"/>
    <xdr:sp macro="" textlink="">
      <xdr:nvSpPr>
        <xdr:cNvPr id="429" name="テキスト ボックス 428"/>
        <xdr:cNvSpPr txBox="1"/>
      </xdr:nvSpPr>
      <xdr:spPr>
        <a:xfrm>
          <a:off x="6737427" y="1341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167926</xdr:rowOff>
    </xdr:from>
    <xdr:to>
      <xdr:col>15</xdr:col>
      <xdr:colOff>180340</xdr:colOff>
      <xdr:row>98</xdr:row>
      <xdr:rowOff>131634</xdr:rowOff>
    </xdr:to>
    <xdr:cxnSp macro="">
      <xdr:nvCxnSpPr>
        <xdr:cNvPr id="455" name="直線コネクタ 454"/>
        <xdr:cNvCxnSpPr/>
      </xdr:nvCxnSpPr>
      <xdr:spPr>
        <a:xfrm flipV="1">
          <a:off x="10475595" y="15769876"/>
          <a:ext cx="1270" cy="116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135461</xdr:rowOff>
    </xdr:from>
    <xdr:ext cx="534377" cy="259045"/>
    <xdr:sp macro="" textlink="">
      <xdr:nvSpPr>
        <xdr:cNvPr id="456" name="土木費最小値テキスト"/>
        <xdr:cNvSpPr txBox="1"/>
      </xdr:nvSpPr>
      <xdr:spPr>
        <a:xfrm>
          <a:off x="10528300" y="169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131634</xdr:rowOff>
    </xdr:from>
    <xdr:to>
      <xdr:col>15</xdr:col>
      <xdr:colOff>269875</xdr:colOff>
      <xdr:row>98</xdr:row>
      <xdr:rowOff>131634</xdr:rowOff>
    </xdr:to>
    <xdr:cxnSp macro="">
      <xdr:nvCxnSpPr>
        <xdr:cNvPr id="457" name="直線コネクタ 456"/>
        <xdr:cNvCxnSpPr/>
      </xdr:nvCxnSpPr>
      <xdr:spPr>
        <a:xfrm>
          <a:off x="10388600" y="16933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114603</xdr:rowOff>
    </xdr:from>
    <xdr:ext cx="599010" cy="259045"/>
    <xdr:sp macro="" textlink="">
      <xdr:nvSpPr>
        <xdr:cNvPr id="458" name="土木費最大値テキスト"/>
        <xdr:cNvSpPr txBox="1"/>
      </xdr:nvSpPr>
      <xdr:spPr>
        <a:xfrm>
          <a:off x="10528300" y="155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91</xdr:row>
      <xdr:rowOff>167926</xdr:rowOff>
    </xdr:from>
    <xdr:to>
      <xdr:col>15</xdr:col>
      <xdr:colOff>269875</xdr:colOff>
      <xdr:row>91</xdr:row>
      <xdr:rowOff>167926</xdr:rowOff>
    </xdr:to>
    <xdr:cxnSp macro="">
      <xdr:nvCxnSpPr>
        <xdr:cNvPr id="459" name="直線コネクタ 458"/>
        <xdr:cNvCxnSpPr/>
      </xdr:nvCxnSpPr>
      <xdr:spPr>
        <a:xfrm>
          <a:off x="10388600" y="157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28535</xdr:rowOff>
    </xdr:from>
    <xdr:to>
      <xdr:col>15</xdr:col>
      <xdr:colOff>180975</xdr:colOff>
      <xdr:row>93</xdr:row>
      <xdr:rowOff>134660</xdr:rowOff>
    </xdr:to>
    <xdr:cxnSp macro="">
      <xdr:nvCxnSpPr>
        <xdr:cNvPr id="460" name="直線コネクタ 459"/>
        <xdr:cNvCxnSpPr/>
      </xdr:nvCxnSpPr>
      <xdr:spPr>
        <a:xfrm>
          <a:off x="9639300" y="15973385"/>
          <a:ext cx="838200" cy="10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60121</xdr:rowOff>
    </xdr:from>
    <xdr:ext cx="534377" cy="259045"/>
    <xdr:sp macro="" textlink="">
      <xdr:nvSpPr>
        <xdr:cNvPr id="461" name="土木費平均値テキスト"/>
        <xdr:cNvSpPr txBox="1"/>
      </xdr:nvSpPr>
      <xdr:spPr>
        <a:xfrm>
          <a:off x="10528300" y="1634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81694</xdr:rowOff>
    </xdr:from>
    <xdr:to>
      <xdr:col>15</xdr:col>
      <xdr:colOff>231775</xdr:colOff>
      <xdr:row>96</xdr:row>
      <xdr:rowOff>11844</xdr:rowOff>
    </xdr:to>
    <xdr:sp macro="" textlink="">
      <xdr:nvSpPr>
        <xdr:cNvPr id="462" name="フローチャート : 判断 461"/>
        <xdr:cNvSpPr/>
      </xdr:nvSpPr>
      <xdr:spPr>
        <a:xfrm>
          <a:off x="104267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89658</xdr:rowOff>
    </xdr:from>
    <xdr:to>
      <xdr:col>14</xdr:col>
      <xdr:colOff>28575</xdr:colOff>
      <xdr:row>93</xdr:row>
      <xdr:rowOff>28535</xdr:rowOff>
    </xdr:to>
    <xdr:cxnSp macro="">
      <xdr:nvCxnSpPr>
        <xdr:cNvPr id="463" name="直線コネクタ 462"/>
        <xdr:cNvCxnSpPr/>
      </xdr:nvCxnSpPr>
      <xdr:spPr>
        <a:xfrm>
          <a:off x="8750300" y="15863058"/>
          <a:ext cx="889000" cy="1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92754</xdr:rowOff>
    </xdr:from>
    <xdr:to>
      <xdr:col>14</xdr:col>
      <xdr:colOff>79375</xdr:colOff>
      <xdr:row>96</xdr:row>
      <xdr:rowOff>22904</xdr:rowOff>
    </xdr:to>
    <xdr:sp macro="" textlink="">
      <xdr:nvSpPr>
        <xdr:cNvPr id="464" name="フローチャート : 判断 463"/>
        <xdr:cNvSpPr/>
      </xdr:nvSpPr>
      <xdr:spPr>
        <a:xfrm>
          <a:off x="9588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14031</xdr:rowOff>
    </xdr:from>
    <xdr:ext cx="534377" cy="259045"/>
    <xdr:sp macro="" textlink="">
      <xdr:nvSpPr>
        <xdr:cNvPr id="465" name="テキスト ボックス 464"/>
        <xdr:cNvSpPr txBox="1"/>
      </xdr:nvSpPr>
      <xdr:spPr>
        <a:xfrm>
          <a:off x="9372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51003</xdr:rowOff>
    </xdr:from>
    <xdr:to>
      <xdr:col>12</xdr:col>
      <xdr:colOff>511175</xdr:colOff>
      <xdr:row>92</xdr:row>
      <xdr:rowOff>89658</xdr:rowOff>
    </xdr:to>
    <xdr:cxnSp macro="">
      <xdr:nvCxnSpPr>
        <xdr:cNvPr id="466" name="直線コネクタ 465"/>
        <xdr:cNvCxnSpPr/>
      </xdr:nvCxnSpPr>
      <xdr:spPr>
        <a:xfrm>
          <a:off x="7861300" y="15481503"/>
          <a:ext cx="889000" cy="3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108353</xdr:rowOff>
    </xdr:from>
    <xdr:to>
      <xdr:col>12</xdr:col>
      <xdr:colOff>561975</xdr:colOff>
      <xdr:row>96</xdr:row>
      <xdr:rowOff>38503</xdr:rowOff>
    </xdr:to>
    <xdr:sp macro="" textlink="">
      <xdr:nvSpPr>
        <xdr:cNvPr id="467" name="フローチャート : 判断 466"/>
        <xdr:cNvSpPr/>
      </xdr:nvSpPr>
      <xdr:spPr>
        <a:xfrm>
          <a:off x="8699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29630</xdr:rowOff>
    </xdr:from>
    <xdr:ext cx="534377" cy="259045"/>
    <xdr:sp macro="" textlink="">
      <xdr:nvSpPr>
        <xdr:cNvPr id="468" name="テキスト ボックス 467"/>
        <xdr:cNvSpPr txBox="1"/>
      </xdr:nvSpPr>
      <xdr:spPr>
        <a:xfrm>
          <a:off x="8483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51003</xdr:rowOff>
    </xdr:from>
    <xdr:to>
      <xdr:col>11</xdr:col>
      <xdr:colOff>307975</xdr:colOff>
      <xdr:row>93</xdr:row>
      <xdr:rowOff>54890</xdr:rowOff>
    </xdr:to>
    <xdr:cxnSp macro="">
      <xdr:nvCxnSpPr>
        <xdr:cNvPr id="469" name="直線コネクタ 468"/>
        <xdr:cNvCxnSpPr/>
      </xdr:nvCxnSpPr>
      <xdr:spPr>
        <a:xfrm flipV="1">
          <a:off x="6972300" y="15481503"/>
          <a:ext cx="889000" cy="5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64908</xdr:rowOff>
    </xdr:from>
    <xdr:to>
      <xdr:col>11</xdr:col>
      <xdr:colOff>358775</xdr:colOff>
      <xdr:row>95</xdr:row>
      <xdr:rowOff>166508</xdr:rowOff>
    </xdr:to>
    <xdr:sp macro="" textlink="">
      <xdr:nvSpPr>
        <xdr:cNvPr id="470" name="フローチャート : 判断 469"/>
        <xdr:cNvSpPr/>
      </xdr:nvSpPr>
      <xdr:spPr>
        <a:xfrm>
          <a:off x="7810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157635</xdr:rowOff>
    </xdr:from>
    <xdr:ext cx="534377" cy="259045"/>
    <xdr:sp macro="" textlink="">
      <xdr:nvSpPr>
        <xdr:cNvPr id="471" name="テキスト ボックス 470"/>
        <xdr:cNvSpPr txBox="1"/>
      </xdr:nvSpPr>
      <xdr:spPr>
        <a:xfrm>
          <a:off x="7594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156349</xdr:rowOff>
    </xdr:from>
    <xdr:to>
      <xdr:col>10</xdr:col>
      <xdr:colOff>155575</xdr:colOff>
      <xdr:row>96</xdr:row>
      <xdr:rowOff>86499</xdr:rowOff>
    </xdr:to>
    <xdr:sp macro="" textlink="">
      <xdr:nvSpPr>
        <xdr:cNvPr id="472" name="フローチャート : 判断 471"/>
        <xdr:cNvSpPr/>
      </xdr:nvSpPr>
      <xdr:spPr>
        <a:xfrm>
          <a:off x="6921500" y="1644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77626</xdr:rowOff>
    </xdr:from>
    <xdr:ext cx="534377" cy="259045"/>
    <xdr:sp macro="" textlink="">
      <xdr:nvSpPr>
        <xdr:cNvPr id="473" name="テキスト ボックス 472"/>
        <xdr:cNvSpPr txBox="1"/>
      </xdr:nvSpPr>
      <xdr:spPr>
        <a:xfrm>
          <a:off x="6705111" y="165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83860</xdr:rowOff>
    </xdr:from>
    <xdr:to>
      <xdr:col>15</xdr:col>
      <xdr:colOff>231775</xdr:colOff>
      <xdr:row>94</xdr:row>
      <xdr:rowOff>14010</xdr:rowOff>
    </xdr:to>
    <xdr:sp macro="" textlink="">
      <xdr:nvSpPr>
        <xdr:cNvPr id="479" name="円/楕円 478"/>
        <xdr:cNvSpPr/>
      </xdr:nvSpPr>
      <xdr:spPr>
        <a:xfrm>
          <a:off x="10426700" y="160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106737</xdr:rowOff>
    </xdr:from>
    <xdr:ext cx="534377" cy="259045"/>
    <xdr:sp macro="" textlink="">
      <xdr:nvSpPr>
        <xdr:cNvPr id="480" name="土木費該当値テキスト"/>
        <xdr:cNvSpPr txBox="1"/>
      </xdr:nvSpPr>
      <xdr:spPr>
        <a:xfrm>
          <a:off x="10528300" y="1588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91,213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149185</xdr:rowOff>
    </xdr:from>
    <xdr:to>
      <xdr:col>14</xdr:col>
      <xdr:colOff>79375</xdr:colOff>
      <xdr:row>93</xdr:row>
      <xdr:rowOff>79335</xdr:rowOff>
    </xdr:to>
    <xdr:sp macro="" textlink="">
      <xdr:nvSpPr>
        <xdr:cNvPr id="481" name="円/楕円 480"/>
        <xdr:cNvSpPr/>
      </xdr:nvSpPr>
      <xdr:spPr>
        <a:xfrm>
          <a:off x="9588500" y="159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95862</xdr:rowOff>
    </xdr:from>
    <xdr:ext cx="599010" cy="259045"/>
    <xdr:sp macro="" textlink="">
      <xdr:nvSpPr>
        <xdr:cNvPr id="482" name="テキスト ボックス 481"/>
        <xdr:cNvSpPr txBox="1"/>
      </xdr:nvSpPr>
      <xdr:spPr>
        <a:xfrm>
          <a:off x="9339794" y="1569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100,962</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38858</xdr:rowOff>
    </xdr:from>
    <xdr:to>
      <xdr:col>12</xdr:col>
      <xdr:colOff>561975</xdr:colOff>
      <xdr:row>92</xdr:row>
      <xdr:rowOff>140458</xdr:rowOff>
    </xdr:to>
    <xdr:sp macro="" textlink="">
      <xdr:nvSpPr>
        <xdr:cNvPr id="483" name="円/楕円 482"/>
        <xdr:cNvSpPr/>
      </xdr:nvSpPr>
      <xdr:spPr>
        <a:xfrm>
          <a:off x="8699500" y="158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156985</xdr:rowOff>
    </xdr:from>
    <xdr:ext cx="599010" cy="259045"/>
    <xdr:sp macro="" textlink="">
      <xdr:nvSpPr>
        <xdr:cNvPr id="484" name="テキスト ボックス 483"/>
        <xdr:cNvSpPr txBox="1"/>
      </xdr:nvSpPr>
      <xdr:spPr>
        <a:xfrm>
          <a:off x="8450794" y="1558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203</xdr:rowOff>
    </xdr:from>
    <xdr:to>
      <xdr:col>11</xdr:col>
      <xdr:colOff>358775</xdr:colOff>
      <xdr:row>90</xdr:row>
      <xdr:rowOff>101803</xdr:rowOff>
    </xdr:to>
    <xdr:sp macro="" textlink="">
      <xdr:nvSpPr>
        <xdr:cNvPr id="485" name="円/楕円 484"/>
        <xdr:cNvSpPr/>
      </xdr:nvSpPr>
      <xdr:spPr>
        <a:xfrm>
          <a:off x="7810500" y="154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88</xdr:row>
      <xdr:rowOff>118330</xdr:rowOff>
    </xdr:from>
    <xdr:ext cx="599010" cy="259045"/>
    <xdr:sp macro="" textlink="">
      <xdr:nvSpPr>
        <xdr:cNvPr id="486" name="テキスト ボックス 485"/>
        <xdr:cNvSpPr txBox="1"/>
      </xdr:nvSpPr>
      <xdr:spPr>
        <a:xfrm>
          <a:off x="7561794" y="152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146,148</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4090</xdr:rowOff>
    </xdr:from>
    <xdr:to>
      <xdr:col>10</xdr:col>
      <xdr:colOff>155575</xdr:colOff>
      <xdr:row>93</xdr:row>
      <xdr:rowOff>105690</xdr:rowOff>
    </xdr:to>
    <xdr:sp macro="" textlink="">
      <xdr:nvSpPr>
        <xdr:cNvPr id="487" name="円/楕円 486"/>
        <xdr:cNvSpPr/>
      </xdr:nvSpPr>
      <xdr:spPr>
        <a:xfrm>
          <a:off x="6921500" y="15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122217</xdr:rowOff>
    </xdr:from>
    <xdr:ext cx="534377" cy="259045"/>
    <xdr:sp macro="" textlink="">
      <xdr:nvSpPr>
        <xdr:cNvPr id="488" name="テキスト ボックス 487"/>
        <xdr:cNvSpPr txBox="1"/>
      </xdr:nvSpPr>
      <xdr:spPr>
        <a:xfrm>
          <a:off x="6705111" y="157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10" name="直線コネクタ 509"/>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11"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2" name="直線コネクタ 511"/>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3"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4" name="直線コネクタ 513"/>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51963</xdr:rowOff>
    </xdr:from>
    <xdr:to>
      <xdr:col>23</xdr:col>
      <xdr:colOff>517525</xdr:colOff>
      <xdr:row>36</xdr:row>
      <xdr:rowOff>75486</xdr:rowOff>
    </xdr:to>
    <xdr:cxnSp macro="">
      <xdr:nvCxnSpPr>
        <xdr:cNvPr id="515" name="直線コネクタ 514"/>
        <xdr:cNvCxnSpPr/>
      </xdr:nvCxnSpPr>
      <xdr:spPr>
        <a:xfrm flipV="1">
          <a:off x="15481300" y="6224163"/>
          <a:ext cx="8382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6" name="消防費平均値テキスト"/>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7" name="フローチャート : 判断 516"/>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75486</xdr:rowOff>
    </xdr:from>
    <xdr:to>
      <xdr:col>22</xdr:col>
      <xdr:colOff>365125</xdr:colOff>
      <xdr:row>36</xdr:row>
      <xdr:rowOff>164480</xdr:rowOff>
    </xdr:to>
    <xdr:cxnSp macro="">
      <xdr:nvCxnSpPr>
        <xdr:cNvPr id="518" name="直線コネクタ 517"/>
        <xdr:cNvCxnSpPr/>
      </xdr:nvCxnSpPr>
      <xdr:spPr>
        <a:xfrm flipV="1">
          <a:off x="14592300" y="6247686"/>
          <a:ext cx="8890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9" name="フローチャート : 判断 518"/>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20" name="テキスト ボックス 519"/>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78732</xdr:rowOff>
    </xdr:from>
    <xdr:to>
      <xdr:col>21</xdr:col>
      <xdr:colOff>161925</xdr:colOff>
      <xdr:row>36</xdr:row>
      <xdr:rowOff>164480</xdr:rowOff>
    </xdr:to>
    <xdr:cxnSp macro="">
      <xdr:nvCxnSpPr>
        <xdr:cNvPr id="521" name="直線コネクタ 520"/>
        <xdr:cNvCxnSpPr/>
      </xdr:nvCxnSpPr>
      <xdr:spPr>
        <a:xfrm>
          <a:off x="13703300" y="5736582"/>
          <a:ext cx="889000" cy="60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2" name="フローチャート : 判断 521"/>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23" name="テキスト ボックス 522"/>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78732</xdr:rowOff>
    </xdr:from>
    <xdr:to>
      <xdr:col>19</xdr:col>
      <xdr:colOff>644525</xdr:colOff>
      <xdr:row>36</xdr:row>
      <xdr:rowOff>9535</xdr:rowOff>
    </xdr:to>
    <xdr:cxnSp macro="">
      <xdr:nvCxnSpPr>
        <xdr:cNvPr id="524" name="直線コネクタ 523"/>
        <xdr:cNvCxnSpPr/>
      </xdr:nvCxnSpPr>
      <xdr:spPr>
        <a:xfrm flipV="1">
          <a:off x="12814300" y="5736582"/>
          <a:ext cx="889000" cy="4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5" name="フローチャート : 判断 524"/>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6" name="テキスト ボックス 525"/>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7" name="フローチャート : 判断 526"/>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8" name="テキスト ボックス 527"/>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1163</xdr:rowOff>
    </xdr:from>
    <xdr:to>
      <xdr:col>23</xdr:col>
      <xdr:colOff>568325</xdr:colOff>
      <xdr:row>36</xdr:row>
      <xdr:rowOff>102763</xdr:rowOff>
    </xdr:to>
    <xdr:sp macro="" textlink="">
      <xdr:nvSpPr>
        <xdr:cNvPr id="534" name="円/楕円 533"/>
        <xdr:cNvSpPr/>
      </xdr:nvSpPr>
      <xdr:spPr>
        <a:xfrm>
          <a:off x="16268700" y="61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87540</xdr:rowOff>
    </xdr:from>
    <xdr:ext cx="534377" cy="259045"/>
    <xdr:sp macro="" textlink="">
      <xdr:nvSpPr>
        <xdr:cNvPr id="535" name="消防費該当値テキスト"/>
        <xdr:cNvSpPr txBox="1"/>
      </xdr:nvSpPr>
      <xdr:spPr>
        <a:xfrm>
          <a:off x="16370300" y="60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24686</xdr:rowOff>
    </xdr:from>
    <xdr:to>
      <xdr:col>22</xdr:col>
      <xdr:colOff>415925</xdr:colOff>
      <xdr:row>36</xdr:row>
      <xdr:rowOff>126286</xdr:rowOff>
    </xdr:to>
    <xdr:sp macro="" textlink="">
      <xdr:nvSpPr>
        <xdr:cNvPr id="536" name="円/楕円 535"/>
        <xdr:cNvSpPr/>
      </xdr:nvSpPr>
      <xdr:spPr>
        <a:xfrm>
          <a:off x="15430500" y="61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117413</xdr:rowOff>
    </xdr:from>
    <xdr:ext cx="534377" cy="259045"/>
    <xdr:sp macro="" textlink="">
      <xdr:nvSpPr>
        <xdr:cNvPr id="537" name="テキスト ボックス 536"/>
        <xdr:cNvSpPr txBox="1"/>
      </xdr:nvSpPr>
      <xdr:spPr>
        <a:xfrm>
          <a:off x="15214111" y="62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113680</xdr:rowOff>
    </xdr:from>
    <xdr:to>
      <xdr:col>21</xdr:col>
      <xdr:colOff>212725</xdr:colOff>
      <xdr:row>37</xdr:row>
      <xdr:rowOff>43830</xdr:rowOff>
    </xdr:to>
    <xdr:sp macro="" textlink="">
      <xdr:nvSpPr>
        <xdr:cNvPr id="538" name="円/楕円 537"/>
        <xdr:cNvSpPr/>
      </xdr:nvSpPr>
      <xdr:spPr>
        <a:xfrm>
          <a:off x="14541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34957</xdr:rowOff>
    </xdr:from>
    <xdr:ext cx="534377" cy="259045"/>
    <xdr:sp macro="" textlink="">
      <xdr:nvSpPr>
        <xdr:cNvPr id="539" name="テキスト ボックス 538"/>
        <xdr:cNvSpPr txBox="1"/>
      </xdr:nvSpPr>
      <xdr:spPr>
        <a:xfrm>
          <a:off x="14325111" y="63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27932</xdr:rowOff>
    </xdr:from>
    <xdr:to>
      <xdr:col>20</xdr:col>
      <xdr:colOff>9525</xdr:colOff>
      <xdr:row>33</xdr:row>
      <xdr:rowOff>129532</xdr:rowOff>
    </xdr:to>
    <xdr:sp macro="" textlink="">
      <xdr:nvSpPr>
        <xdr:cNvPr id="540" name="円/楕円 539"/>
        <xdr:cNvSpPr/>
      </xdr:nvSpPr>
      <xdr:spPr>
        <a:xfrm>
          <a:off x="13652500" y="56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146059</xdr:rowOff>
    </xdr:from>
    <xdr:ext cx="534377" cy="259045"/>
    <xdr:sp macro="" textlink="">
      <xdr:nvSpPr>
        <xdr:cNvPr id="541" name="テキスト ボックス 540"/>
        <xdr:cNvSpPr txBox="1"/>
      </xdr:nvSpPr>
      <xdr:spPr>
        <a:xfrm>
          <a:off x="13436111" y="54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130185</xdr:rowOff>
    </xdr:from>
    <xdr:to>
      <xdr:col>18</xdr:col>
      <xdr:colOff>492125</xdr:colOff>
      <xdr:row>36</xdr:row>
      <xdr:rowOff>60335</xdr:rowOff>
    </xdr:to>
    <xdr:sp macro="" textlink="">
      <xdr:nvSpPr>
        <xdr:cNvPr id="542" name="円/楕円 541"/>
        <xdr:cNvSpPr/>
      </xdr:nvSpPr>
      <xdr:spPr>
        <a:xfrm>
          <a:off x="12763500" y="61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51462</xdr:rowOff>
    </xdr:from>
    <xdr:ext cx="534377" cy="259045"/>
    <xdr:sp macro="" textlink="">
      <xdr:nvSpPr>
        <xdr:cNvPr id="543" name="テキスト ボックス 542"/>
        <xdr:cNvSpPr txBox="1"/>
      </xdr:nvSpPr>
      <xdr:spPr>
        <a:xfrm>
          <a:off x="12547111" y="62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70" name="直線コネクタ 569"/>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71"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2" name="直線コネクタ 571"/>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3"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4" name="直線コネクタ 573"/>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53583</xdr:rowOff>
    </xdr:from>
    <xdr:to>
      <xdr:col>23</xdr:col>
      <xdr:colOff>517525</xdr:colOff>
      <xdr:row>56</xdr:row>
      <xdr:rowOff>47966</xdr:rowOff>
    </xdr:to>
    <xdr:cxnSp macro="">
      <xdr:nvCxnSpPr>
        <xdr:cNvPr id="575" name="直線コネクタ 574"/>
        <xdr:cNvCxnSpPr/>
      </xdr:nvCxnSpPr>
      <xdr:spPr>
        <a:xfrm flipV="1">
          <a:off x="15481300" y="9311883"/>
          <a:ext cx="838200" cy="3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163361</xdr:rowOff>
    </xdr:from>
    <xdr:ext cx="534377" cy="259045"/>
    <xdr:sp macro="" textlink="">
      <xdr:nvSpPr>
        <xdr:cNvPr id="576" name="教育費平均値テキスト"/>
        <xdr:cNvSpPr txBox="1"/>
      </xdr:nvSpPr>
      <xdr:spPr>
        <a:xfrm>
          <a:off x="16370300" y="9764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7" name="フローチャート : 判断 576"/>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32345</xdr:rowOff>
    </xdr:from>
    <xdr:to>
      <xdr:col>22</xdr:col>
      <xdr:colOff>365125</xdr:colOff>
      <xdr:row>56</xdr:row>
      <xdr:rowOff>47966</xdr:rowOff>
    </xdr:to>
    <xdr:cxnSp macro="">
      <xdr:nvCxnSpPr>
        <xdr:cNvPr id="578" name="直線コネクタ 577"/>
        <xdr:cNvCxnSpPr/>
      </xdr:nvCxnSpPr>
      <xdr:spPr>
        <a:xfrm>
          <a:off x="14592300" y="8947745"/>
          <a:ext cx="889000" cy="70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9" name="フローチャート : 判断 578"/>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143451</xdr:rowOff>
    </xdr:from>
    <xdr:ext cx="534377" cy="259045"/>
    <xdr:sp macro="" textlink="">
      <xdr:nvSpPr>
        <xdr:cNvPr id="580" name="テキスト ボックス 579"/>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32345</xdr:rowOff>
    </xdr:from>
    <xdr:to>
      <xdr:col>21</xdr:col>
      <xdr:colOff>161925</xdr:colOff>
      <xdr:row>56</xdr:row>
      <xdr:rowOff>120628</xdr:rowOff>
    </xdr:to>
    <xdr:cxnSp macro="">
      <xdr:nvCxnSpPr>
        <xdr:cNvPr id="581" name="直線コネクタ 580"/>
        <xdr:cNvCxnSpPr/>
      </xdr:nvCxnSpPr>
      <xdr:spPr>
        <a:xfrm flipV="1">
          <a:off x="13703300" y="8947745"/>
          <a:ext cx="889000" cy="7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2" name="フローチャート : 判断 581"/>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106494</xdr:rowOff>
    </xdr:from>
    <xdr:ext cx="534377" cy="259045"/>
    <xdr:sp macro="" textlink="">
      <xdr:nvSpPr>
        <xdr:cNvPr id="583" name="テキスト ボックス 582"/>
        <xdr:cNvSpPr txBox="1"/>
      </xdr:nvSpPr>
      <xdr:spPr>
        <a:xfrm>
          <a:off x="14325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120628</xdr:rowOff>
    </xdr:from>
    <xdr:to>
      <xdr:col>19</xdr:col>
      <xdr:colOff>644525</xdr:colOff>
      <xdr:row>57</xdr:row>
      <xdr:rowOff>141137</xdr:rowOff>
    </xdr:to>
    <xdr:cxnSp macro="">
      <xdr:nvCxnSpPr>
        <xdr:cNvPr id="584" name="直線コネクタ 583"/>
        <xdr:cNvCxnSpPr/>
      </xdr:nvCxnSpPr>
      <xdr:spPr>
        <a:xfrm flipV="1">
          <a:off x="12814300" y="9721828"/>
          <a:ext cx="889000" cy="19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5" name="フローチャート : 判断 584"/>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32558</xdr:rowOff>
    </xdr:from>
    <xdr:ext cx="534377" cy="259045"/>
    <xdr:sp macro="" textlink="">
      <xdr:nvSpPr>
        <xdr:cNvPr id="586" name="テキスト ボックス 585"/>
        <xdr:cNvSpPr txBox="1"/>
      </xdr:nvSpPr>
      <xdr:spPr>
        <a:xfrm>
          <a:off x="13436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7" name="フローチャート : 判断 586"/>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8" name="テキスト ボックス 587"/>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2783</xdr:rowOff>
    </xdr:from>
    <xdr:to>
      <xdr:col>23</xdr:col>
      <xdr:colOff>568325</xdr:colOff>
      <xdr:row>54</xdr:row>
      <xdr:rowOff>104383</xdr:rowOff>
    </xdr:to>
    <xdr:sp macro="" textlink="">
      <xdr:nvSpPr>
        <xdr:cNvPr id="594" name="円/楕円 593"/>
        <xdr:cNvSpPr/>
      </xdr:nvSpPr>
      <xdr:spPr>
        <a:xfrm>
          <a:off x="16268700" y="92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25660</xdr:rowOff>
    </xdr:from>
    <xdr:ext cx="599010" cy="259045"/>
    <xdr:sp macro="" textlink="">
      <xdr:nvSpPr>
        <xdr:cNvPr id="595" name="教育費該当値テキスト"/>
        <xdr:cNvSpPr txBox="1"/>
      </xdr:nvSpPr>
      <xdr:spPr>
        <a:xfrm>
          <a:off x="16370300" y="911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112,911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168616</xdr:rowOff>
    </xdr:from>
    <xdr:to>
      <xdr:col>22</xdr:col>
      <xdr:colOff>415925</xdr:colOff>
      <xdr:row>56</xdr:row>
      <xdr:rowOff>98766</xdr:rowOff>
    </xdr:to>
    <xdr:sp macro="" textlink="">
      <xdr:nvSpPr>
        <xdr:cNvPr id="596" name="円/楕円 595"/>
        <xdr:cNvSpPr/>
      </xdr:nvSpPr>
      <xdr:spPr>
        <a:xfrm>
          <a:off x="15430500" y="95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115293</xdr:rowOff>
    </xdr:from>
    <xdr:ext cx="534377" cy="259045"/>
    <xdr:sp macro="" textlink="">
      <xdr:nvSpPr>
        <xdr:cNvPr id="597" name="テキスト ボックス 596"/>
        <xdr:cNvSpPr txBox="1"/>
      </xdr:nvSpPr>
      <xdr:spPr>
        <a:xfrm>
          <a:off x="15214111" y="93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152995</xdr:rowOff>
    </xdr:from>
    <xdr:to>
      <xdr:col>21</xdr:col>
      <xdr:colOff>212725</xdr:colOff>
      <xdr:row>52</xdr:row>
      <xdr:rowOff>83145</xdr:rowOff>
    </xdr:to>
    <xdr:sp macro="" textlink="">
      <xdr:nvSpPr>
        <xdr:cNvPr id="598" name="円/楕円 597"/>
        <xdr:cNvSpPr/>
      </xdr:nvSpPr>
      <xdr:spPr>
        <a:xfrm>
          <a:off x="14541500" y="88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99672</xdr:rowOff>
    </xdr:from>
    <xdr:ext cx="599010" cy="259045"/>
    <xdr:sp macro="" textlink="">
      <xdr:nvSpPr>
        <xdr:cNvPr id="599" name="テキスト ボックス 598"/>
        <xdr:cNvSpPr txBox="1"/>
      </xdr:nvSpPr>
      <xdr:spPr>
        <a:xfrm>
          <a:off x="14292794" y="86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69828</xdr:rowOff>
    </xdr:from>
    <xdr:to>
      <xdr:col>20</xdr:col>
      <xdr:colOff>9525</xdr:colOff>
      <xdr:row>56</xdr:row>
      <xdr:rowOff>171428</xdr:rowOff>
    </xdr:to>
    <xdr:sp macro="" textlink="">
      <xdr:nvSpPr>
        <xdr:cNvPr id="600" name="円/楕円 599"/>
        <xdr:cNvSpPr/>
      </xdr:nvSpPr>
      <xdr:spPr>
        <a:xfrm>
          <a:off x="13652500" y="96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16505</xdr:rowOff>
    </xdr:from>
    <xdr:ext cx="534377" cy="259045"/>
    <xdr:sp macro="" textlink="">
      <xdr:nvSpPr>
        <xdr:cNvPr id="601" name="テキスト ボックス 600"/>
        <xdr:cNvSpPr txBox="1"/>
      </xdr:nvSpPr>
      <xdr:spPr>
        <a:xfrm>
          <a:off x="13436111" y="94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90337</xdr:rowOff>
    </xdr:from>
    <xdr:to>
      <xdr:col>18</xdr:col>
      <xdr:colOff>492125</xdr:colOff>
      <xdr:row>58</xdr:row>
      <xdr:rowOff>20487</xdr:rowOff>
    </xdr:to>
    <xdr:sp macro="" textlink="">
      <xdr:nvSpPr>
        <xdr:cNvPr id="602" name="円/楕円 601"/>
        <xdr:cNvSpPr/>
      </xdr:nvSpPr>
      <xdr:spPr>
        <a:xfrm>
          <a:off x="12763500" y="98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11614</xdr:rowOff>
    </xdr:from>
    <xdr:ext cx="534377" cy="259045"/>
    <xdr:sp macro="" textlink="">
      <xdr:nvSpPr>
        <xdr:cNvPr id="603" name="テキスト ボックス 602"/>
        <xdr:cNvSpPr txBox="1"/>
      </xdr:nvSpPr>
      <xdr:spPr>
        <a:xfrm>
          <a:off x="12547111" y="99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9" name="直線コネクタ 628"/>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30"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2"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3" name="直線コネクタ 632"/>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61944</xdr:rowOff>
    </xdr:from>
    <xdr:to>
      <xdr:col>23</xdr:col>
      <xdr:colOff>517525</xdr:colOff>
      <xdr:row>79</xdr:row>
      <xdr:rowOff>98858</xdr:rowOff>
    </xdr:to>
    <xdr:cxnSp macro="">
      <xdr:nvCxnSpPr>
        <xdr:cNvPr id="634" name="直線コネクタ 633"/>
        <xdr:cNvCxnSpPr/>
      </xdr:nvCxnSpPr>
      <xdr:spPr>
        <a:xfrm flipV="1">
          <a:off x="15481300" y="13606494"/>
          <a:ext cx="8382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5"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6" name="フローチャート : 判断 635"/>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65644</xdr:rowOff>
    </xdr:from>
    <xdr:to>
      <xdr:col>22</xdr:col>
      <xdr:colOff>365125</xdr:colOff>
      <xdr:row>79</xdr:row>
      <xdr:rowOff>98858</xdr:rowOff>
    </xdr:to>
    <xdr:cxnSp macro="">
      <xdr:nvCxnSpPr>
        <xdr:cNvPr id="637" name="直線コネクタ 636"/>
        <xdr:cNvCxnSpPr/>
      </xdr:nvCxnSpPr>
      <xdr:spPr>
        <a:xfrm>
          <a:off x="14592300" y="13610194"/>
          <a:ext cx="8890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8" name="フローチャート : 判断 637"/>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9" name="テキスト ボックス 638"/>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54421</xdr:rowOff>
    </xdr:from>
    <xdr:to>
      <xdr:col>21</xdr:col>
      <xdr:colOff>161925</xdr:colOff>
      <xdr:row>79</xdr:row>
      <xdr:rowOff>65644</xdr:rowOff>
    </xdr:to>
    <xdr:cxnSp macro="">
      <xdr:nvCxnSpPr>
        <xdr:cNvPr id="640" name="直線コネクタ 639"/>
        <xdr:cNvCxnSpPr/>
      </xdr:nvCxnSpPr>
      <xdr:spPr>
        <a:xfrm>
          <a:off x="13703300" y="13427521"/>
          <a:ext cx="889000" cy="1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1" name="フローチャート : 判断 640"/>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2" name="テキスト ボックス 641"/>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54421</xdr:rowOff>
    </xdr:from>
    <xdr:to>
      <xdr:col>19</xdr:col>
      <xdr:colOff>644525</xdr:colOff>
      <xdr:row>79</xdr:row>
      <xdr:rowOff>69726</xdr:rowOff>
    </xdr:to>
    <xdr:cxnSp macro="">
      <xdr:nvCxnSpPr>
        <xdr:cNvPr id="643" name="直線コネクタ 642"/>
        <xdr:cNvCxnSpPr/>
      </xdr:nvCxnSpPr>
      <xdr:spPr>
        <a:xfrm flipV="1">
          <a:off x="12814300" y="13427521"/>
          <a:ext cx="889000" cy="1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4" name="フローチャート : 判断 643"/>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61667</xdr:rowOff>
    </xdr:from>
    <xdr:ext cx="469744" cy="259045"/>
    <xdr:sp macro="" textlink="">
      <xdr:nvSpPr>
        <xdr:cNvPr id="645" name="テキスト ボックス 644"/>
        <xdr:cNvSpPr txBox="1"/>
      </xdr:nvSpPr>
      <xdr:spPr>
        <a:xfrm>
          <a:off x="13468427"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6" name="フローチャート : 判断 645"/>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7" name="テキスト ボックス 646"/>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11144</xdr:rowOff>
    </xdr:from>
    <xdr:to>
      <xdr:col>23</xdr:col>
      <xdr:colOff>568325</xdr:colOff>
      <xdr:row>79</xdr:row>
      <xdr:rowOff>112744</xdr:rowOff>
    </xdr:to>
    <xdr:sp macro="" textlink="">
      <xdr:nvSpPr>
        <xdr:cNvPr id="653" name="円/楕円 652"/>
        <xdr:cNvSpPr/>
      </xdr:nvSpPr>
      <xdr:spPr>
        <a:xfrm>
          <a:off x="16268700" y="13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148829</xdr:rowOff>
    </xdr:from>
    <xdr:ext cx="469744" cy="259045"/>
    <xdr:sp macro="" textlink="">
      <xdr:nvSpPr>
        <xdr:cNvPr id="654" name="災害復旧費該当値テキスト"/>
        <xdr:cNvSpPr txBox="1"/>
      </xdr:nvSpPr>
      <xdr:spPr>
        <a:xfrm>
          <a:off x="16370300" y="135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48058</xdr:rowOff>
    </xdr:from>
    <xdr:to>
      <xdr:col>22</xdr:col>
      <xdr:colOff>415925</xdr:colOff>
      <xdr:row>79</xdr:row>
      <xdr:rowOff>149658</xdr:rowOff>
    </xdr:to>
    <xdr:sp macro="" textlink="">
      <xdr:nvSpPr>
        <xdr:cNvPr id="655" name="円/楕円 654"/>
        <xdr:cNvSpPr/>
      </xdr:nvSpPr>
      <xdr:spPr>
        <a:xfrm>
          <a:off x="15430500" y="13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140785</xdr:rowOff>
    </xdr:from>
    <xdr:ext cx="249299" cy="259045"/>
    <xdr:sp macro="" textlink="">
      <xdr:nvSpPr>
        <xdr:cNvPr id="656" name="テキスト ボックス 655"/>
        <xdr:cNvSpPr txBox="1"/>
      </xdr:nvSpPr>
      <xdr:spPr>
        <a:xfrm>
          <a:off x="15356649" y="1368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14844</xdr:rowOff>
    </xdr:from>
    <xdr:to>
      <xdr:col>21</xdr:col>
      <xdr:colOff>212725</xdr:colOff>
      <xdr:row>79</xdr:row>
      <xdr:rowOff>116444</xdr:rowOff>
    </xdr:to>
    <xdr:sp macro="" textlink="">
      <xdr:nvSpPr>
        <xdr:cNvPr id="657" name="円/楕円 656"/>
        <xdr:cNvSpPr/>
      </xdr:nvSpPr>
      <xdr:spPr>
        <a:xfrm>
          <a:off x="14541500" y="135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107571</xdr:rowOff>
    </xdr:from>
    <xdr:ext cx="469744" cy="259045"/>
    <xdr:sp macro="" textlink="">
      <xdr:nvSpPr>
        <xdr:cNvPr id="658" name="テキスト ボックス 657"/>
        <xdr:cNvSpPr txBox="1"/>
      </xdr:nvSpPr>
      <xdr:spPr>
        <a:xfrm>
          <a:off x="14357427" y="1365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3621</xdr:rowOff>
    </xdr:from>
    <xdr:to>
      <xdr:col>20</xdr:col>
      <xdr:colOff>9525</xdr:colOff>
      <xdr:row>78</xdr:row>
      <xdr:rowOff>105221</xdr:rowOff>
    </xdr:to>
    <xdr:sp macro="" textlink="">
      <xdr:nvSpPr>
        <xdr:cNvPr id="659" name="円/楕円 658"/>
        <xdr:cNvSpPr/>
      </xdr:nvSpPr>
      <xdr:spPr>
        <a:xfrm>
          <a:off x="13652500" y="133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121748</xdr:rowOff>
    </xdr:from>
    <xdr:ext cx="534377" cy="259045"/>
    <xdr:sp macro="" textlink="">
      <xdr:nvSpPr>
        <xdr:cNvPr id="660" name="テキスト ボックス 659"/>
        <xdr:cNvSpPr txBox="1"/>
      </xdr:nvSpPr>
      <xdr:spPr>
        <a:xfrm>
          <a:off x="13436111" y="131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18926</xdr:rowOff>
    </xdr:from>
    <xdr:to>
      <xdr:col>18</xdr:col>
      <xdr:colOff>492125</xdr:colOff>
      <xdr:row>79</xdr:row>
      <xdr:rowOff>120526</xdr:rowOff>
    </xdr:to>
    <xdr:sp macro="" textlink="">
      <xdr:nvSpPr>
        <xdr:cNvPr id="661" name="円/楕円 660"/>
        <xdr:cNvSpPr/>
      </xdr:nvSpPr>
      <xdr:spPr>
        <a:xfrm>
          <a:off x="12763500" y="135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111653</xdr:rowOff>
    </xdr:from>
    <xdr:ext cx="469744" cy="259045"/>
    <xdr:sp macro="" textlink="">
      <xdr:nvSpPr>
        <xdr:cNvPr id="662" name="テキスト ボックス 661"/>
        <xdr:cNvSpPr txBox="1"/>
      </xdr:nvSpPr>
      <xdr:spPr>
        <a:xfrm>
          <a:off x="12579427" y="1365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8" name="直線コネクタ 687"/>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9"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90" name="直線コネクタ 689"/>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91"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2" name="直線コネクタ 691"/>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65863</xdr:rowOff>
    </xdr:from>
    <xdr:to>
      <xdr:col>23</xdr:col>
      <xdr:colOff>517525</xdr:colOff>
      <xdr:row>94</xdr:row>
      <xdr:rowOff>76704</xdr:rowOff>
    </xdr:to>
    <xdr:cxnSp macro="">
      <xdr:nvCxnSpPr>
        <xdr:cNvPr id="693" name="直線コネクタ 692"/>
        <xdr:cNvCxnSpPr/>
      </xdr:nvCxnSpPr>
      <xdr:spPr>
        <a:xfrm>
          <a:off x="15481300" y="16010713"/>
          <a:ext cx="838200" cy="18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4"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5" name="フローチャート : 判断 694"/>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44287</xdr:rowOff>
    </xdr:from>
    <xdr:to>
      <xdr:col>22</xdr:col>
      <xdr:colOff>365125</xdr:colOff>
      <xdr:row>93</xdr:row>
      <xdr:rowOff>65863</xdr:rowOff>
    </xdr:to>
    <xdr:cxnSp macro="">
      <xdr:nvCxnSpPr>
        <xdr:cNvPr id="696" name="直線コネクタ 695"/>
        <xdr:cNvCxnSpPr/>
      </xdr:nvCxnSpPr>
      <xdr:spPr>
        <a:xfrm>
          <a:off x="14592300" y="15989137"/>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7" name="フローチャート : 判断 696"/>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8" name="テキスト ボックス 697"/>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122588</xdr:rowOff>
    </xdr:from>
    <xdr:to>
      <xdr:col>21</xdr:col>
      <xdr:colOff>161925</xdr:colOff>
      <xdr:row>93</xdr:row>
      <xdr:rowOff>44287</xdr:rowOff>
    </xdr:to>
    <xdr:cxnSp macro="">
      <xdr:nvCxnSpPr>
        <xdr:cNvPr id="699" name="直線コネクタ 698"/>
        <xdr:cNvCxnSpPr/>
      </xdr:nvCxnSpPr>
      <xdr:spPr>
        <a:xfrm>
          <a:off x="13703300" y="15895988"/>
          <a:ext cx="889000" cy="9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700" name="フローチャート : 判断 699"/>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701" name="テキスト ボックス 700"/>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49230</xdr:rowOff>
    </xdr:from>
    <xdr:to>
      <xdr:col>19</xdr:col>
      <xdr:colOff>644525</xdr:colOff>
      <xdr:row>92</xdr:row>
      <xdr:rowOff>122588</xdr:rowOff>
    </xdr:to>
    <xdr:cxnSp macro="">
      <xdr:nvCxnSpPr>
        <xdr:cNvPr id="702" name="直線コネクタ 701"/>
        <xdr:cNvCxnSpPr/>
      </xdr:nvCxnSpPr>
      <xdr:spPr>
        <a:xfrm>
          <a:off x="12814300" y="15651180"/>
          <a:ext cx="889000" cy="24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3" name="フローチャート : 判断 702"/>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4" name="テキスト ボックス 703"/>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5" name="フローチャート : 判断 704"/>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6" name="テキスト ボックス 705"/>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25904</xdr:rowOff>
    </xdr:from>
    <xdr:to>
      <xdr:col>23</xdr:col>
      <xdr:colOff>568325</xdr:colOff>
      <xdr:row>94</xdr:row>
      <xdr:rowOff>127504</xdr:rowOff>
    </xdr:to>
    <xdr:sp macro="" textlink="">
      <xdr:nvSpPr>
        <xdr:cNvPr id="712" name="円/楕円 711"/>
        <xdr:cNvSpPr/>
      </xdr:nvSpPr>
      <xdr:spPr>
        <a:xfrm>
          <a:off x="16268700" y="161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48781</xdr:rowOff>
    </xdr:from>
    <xdr:ext cx="534377" cy="259045"/>
    <xdr:sp macro="" textlink="">
      <xdr:nvSpPr>
        <xdr:cNvPr id="713" name="公債費該当値テキスト"/>
        <xdr:cNvSpPr txBox="1"/>
      </xdr:nvSpPr>
      <xdr:spPr>
        <a:xfrm>
          <a:off x="16370300" y="159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80,787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15063</xdr:rowOff>
    </xdr:from>
    <xdr:to>
      <xdr:col>22</xdr:col>
      <xdr:colOff>415925</xdr:colOff>
      <xdr:row>93</xdr:row>
      <xdr:rowOff>116663</xdr:rowOff>
    </xdr:to>
    <xdr:sp macro="" textlink="">
      <xdr:nvSpPr>
        <xdr:cNvPr id="714" name="円/楕円 713"/>
        <xdr:cNvSpPr/>
      </xdr:nvSpPr>
      <xdr:spPr>
        <a:xfrm>
          <a:off x="154305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133190</xdr:rowOff>
    </xdr:from>
    <xdr:ext cx="534377" cy="259045"/>
    <xdr:sp macro="" textlink="">
      <xdr:nvSpPr>
        <xdr:cNvPr id="715" name="テキスト ボックス 714"/>
        <xdr:cNvSpPr txBox="1"/>
      </xdr:nvSpPr>
      <xdr:spPr>
        <a:xfrm>
          <a:off x="15214111" y="157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164937</xdr:rowOff>
    </xdr:from>
    <xdr:to>
      <xdr:col>21</xdr:col>
      <xdr:colOff>212725</xdr:colOff>
      <xdr:row>93</xdr:row>
      <xdr:rowOff>95087</xdr:rowOff>
    </xdr:to>
    <xdr:sp macro="" textlink="">
      <xdr:nvSpPr>
        <xdr:cNvPr id="716" name="円/楕円 715"/>
        <xdr:cNvSpPr/>
      </xdr:nvSpPr>
      <xdr:spPr>
        <a:xfrm>
          <a:off x="14541500" y="15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111614</xdr:rowOff>
    </xdr:from>
    <xdr:ext cx="534377" cy="259045"/>
    <xdr:sp macro="" textlink="">
      <xdr:nvSpPr>
        <xdr:cNvPr id="717" name="テキスト ボックス 716"/>
        <xdr:cNvSpPr txBox="1"/>
      </xdr:nvSpPr>
      <xdr:spPr>
        <a:xfrm>
          <a:off x="14325111" y="157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71788</xdr:rowOff>
    </xdr:from>
    <xdr:to>
      <xdr:col>20</xdr:col>
      <xdr:colOff>9525</xdr:colOff>
      <xdr:row>93</xdr:row>
      <xdr:rowOff>1938</xdr:rowOff>
    </xdr:to>
    <xdr:sp macro="" textlink="">
      <xdr:nvSpPr>
        <xdr:cNvPr id="718" name="円/楕円 717"/>
        <xdr:cNvSpPr/>
      </xdr:nvSpPr>
      <xdr:spPr>
        <a:xfrm>
          <a:off x="13652500" y="158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18465</xdr:rowOff>
    </xdr:from>
    <xdr:ext cx="599010" cy="259045"/>
    <xdr:sp macro="" textlink="">
      <xdr:nvSpPr>
        <xdr:cNvPr id="719" name="テキスト ボックス 718"/>
        <xdr:cNvSpPr txBox="1"/>
      </xdr:nvSpPr>
      <xdr:spPr>
        <a:xfrm>
          <a:off x="13403794" y="1562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169880</xdr:rowOff>
    </xdr:from>
    <xdr:to>
      <xdr:col>18</xdr:col>
      <xdr:colOff>492125</xdr:colOff>
      <xdr:row>91</xdr:row>
      <xdr:rowOff>100030</xdr:rowOff>
    </xdr:to>
    <xdr:sp macro="" textlink="">
      <xdr:nvSpPr>
        <xdr:cNvPr id="720" name="円/楕円 719"/>
        <xdr:cNvSpPr/>
      </xdr:nvSpPr>
      <xdr:spPr>
        <a:xfrm>
          <a:off x="12763500" y="156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116557</xdr:rowOff>
    </xdr:from>
    <xdr:ext cx="599010" cy="259045"/>
    <xdr:sp macro="" textlink="">
      <xdr:nvSpPr>
        <xdr:cNvPr id="721" name="テキスト ボックス 720"/>
        <xdr:cNvSpPr txBox="1"/>
      </xdr:nvSpPr>
      <xdr:spPr>
        <a:xfrm>
          <a:off x="12514794" y="153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41" name="テキスト ボックス 74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38299</xdr:rowOff>
    </xdr:from>
    <xdr:ext cx="377026" cy="259045"/>
    <xdr:sp macro="" textlink="">
      <xdr:nvSpPr>
        <xdr:cNvPr id="743" name="テキスト ボックス 742"/>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5806</xdr:rowOff>
    </xdr:from>
    <xdr:to>
      <xdr:col>32</xdr:col>
      <xdr:colOff>186689</xdr:colOff>
      <xdr:row>39</xdr:row>
      <xdr:rowOff>98878</xdr:rowOff>
    </xdr:to>
    <xdr:cxnSp macro="">
      <xdr:nvCxnSpPr>
        <xdr:cNvPr id="747" name="直線コネクタ 746"/>
        <xdr:cNvCxnSpPr/>
      </xdr:nvCxnSpPr>
      <xdr:spPr>
        <a:xfrm flipV="1">
          <a:off x="22159595" y="5835106"/>
          <a:ext cx="1269"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111051</xdr:rowOff>
    </xdr:from>
    <xdr:ext cx="249299" cy="259045"/>
    <xdr:sp macro="" textlink="">
      <xdr:nvSpPr>
        <xdr:cNvPr id="748" name="諸支出金最小値テキスト"/>
        <xdr:cNvSpPr txBox="1"/>
      </xdr:nvSpPr>
      <xdr:spPr>
        <a:xfrm>
          <a:off x="22212300" y="6797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123933</xdr:rowOff>
    </xdr:from>
    <xdr:ext cx="378565" cy="259045"/>
    <xdr:sp macro="" textlink="">
      <xdr:nvSpPr>
        <xdr:cNvPr id="750" name="諸支出金最大値テキスト"/>
        <xdr:cNvSpPr txBox="1"/>
      </xdr:nvSpPr>
      <xdr:spPr>
        <a:xfrm>
          <a:off x="22212300" y="561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34</xdr:row>
      <xdr:rowOff>5806</xdr:rowOff>
    </xdr:from>
    <xdr:to>
      <xdr:col>32</xdr:col>
      <xdr:colOff>276225</xdr:colOff>
      <xdr:row>34</xdr:row>
      <xdr:rowOff>5806</xdr:rowOff>
    </xdr:to>
    <xdr:cxnSp macro="">
      <xdr:nvCxnSpPr>
        <xdr:cNvPr id="751" name="直線コネクタ 750"/>
        <xdr:cNvCxnSpPr/>
      </xdr:nvCxnSpPr>
      <xdr:spPr>
        <a:xfrm>
          <a:off x="22072600" y="583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28501</xdr:rowOff>
    </xdr:from>
    <xdr:ext cx="313932" cy="259045"/>
    <xdr:sp macro="" textlink="">
      <xdr:nvSpPr>
        <xdr:cNvPr id="753" name="諸支出金平均値テキスト"/>
        <xdr:cNvSpPr txBox="1"/>
      </xdr:nvSpPr>
      <xdr:spPr>
        <a:xfrm>
          <a:off x="22212300" y="654360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5624</xdr:rowOff>
    </xdr:from>
    <xdr:to>
      <xdr:col>32</xdr:col>
      <xdr:colOff>238125</xdr:colOff>
      <xdr:row>39</xdr:row>
      <xdr:rowOff>107224</xdr:rowOff>
    </xdr:to>
    <xdr:sp macro="" textlink="">
      <xdr:nvSpPr>
        <xdr:cNvPr id="754" name="フローチャート : 判断 753"/>
        <xdr:cNvSpPr/>
      </xdr:nvSpPr>
      <xdr:spPr>
        <a:xfrm>
          <a:off x="221107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131354</xdr:rowOff>
    </xdr:from>
    <xdr:to>
      <xdr:col>31</xdr:col>
      <xdr:colOff>85725</xdr:colOff>
      <xdr:row>39</xdr:row>
      <xdr:rowOff>61504</xdr:rowOff>
    </xdr:to>
    <xdr:sp macro="" textlink="">
      <xdr:nvSpPr>
        <xdr:cNvPr id="756" name="フローチャート : 判断 755"/>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78031</xdr:rowOff>
    </xdr:from>
    <xdr:ext cx="313932" cy="259045"/>
    <xdr:sp macro="" textlink="">
      <xdr:nvSpPr>
        <xdr:cNvPr id="757" name="テキスト ボックス 756"/>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20501</xdr:rowOff>
    </xdr:from>
    <xdr:to>
      <xdr:col>29</xdr:col>
      <xdr:colOff>517525</xdr:colOff>
      <xdr:row>39</xdr:row>
      <xdr:rowOff>98878</xdr:rowOff>
    </xdr:to>
    <xdr:cxnSp macro="">
      <xdr:nvCxnSpPr>
        <xdr:cNvPr id="758" name="直線コネクタ 757"/>
        <xdr:cNvCxnSpPr/>
      </xdr:nvCxnSpPr>
      <xdr:spPr>
        <a:xfrm>
          <a:off x="19545300" y="5335451"/>
          <a:ext cx="889000" cy="14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72572</xdr:rowOff>
    </xdr:from>
    <xdr:to>
      <xdr:col>29</xdr:col>
      <xdr:colOff>568325</xdr:colOff>
      <xdr:row>39</xdr:row>
      <xdr:rowOff>2722</xdr:rowOff>
    </xdr:to>
    <xdr:sp macro="" textlink="">
      <xdr:nvSpPr>
        <xdr:cNvPr id="759" name="フローチャート : 判断 758"/>
        <xdr:cNvSpPr/>
      </xdr:nvSpPr>
      <xdr:spPr>
        <a:xfrm>
          <a:off x="20383500" y="6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19249</xdr:rowOff>
    </xdr:from>
    <xdr:ext cx="313932" cy="259045"/>
    <xdr:sp macro="" textlink="">
      <xdr:nvSpPr>
        <xdr:cNvPr id="760" name="テキスト ボックス 759"/>
        <xdr:cNvSpPr txBox="1"/>
      </xdr:nvSpPr>
      <xdr:spPr>
        <a:xfrm>
          <a:off x="20277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20501</xdr:rowOff>
    </xdr:from>
    <xdr:to>
      <xdr:col>28</xdr:col>
      <xdr:colOff>314325</xdr:colOff>
      <xdr:row>39</xdr:row>
      <xdr:rowOff>98878</xdr:rowOff>
    </xdr:to>
    <xdr:cxnSp macro="">
      <xdr:nvCxnSpPr>
        <xdr:cNvPr id="761" name="直線コネクタ 760"/>
        <xdr:cNvCxnSpPr/>
      </xdr:nvCxnSpPr>
      <xdr:spPr>
        <a:xfrm flipV="1">
          <a:off x="18656300" y="5335451"/>
          <a:ext cx="889000" cy="14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77470</xdr:rowOff>
    </xdr:from>
    <xdr:to>
      <xdr:col>28</xdr:col>
      <xdr:colOff>365125</xdr:colOff>
      <xdr:row>34</xdr:row>
      <xdr:rowOff>7620</xdr:rowOff>
    </xdr:to>
    <xdr:sp macro="" textlink="">
      <xdr:nvSpPr>
        <xdr:cNvPr id="762" name="フローチャート : 判断 761"/>
        <xdr:cNvSpPr/>
      </xdr:nvSpPr>
      <xdr:spPr>
        <a:xfrm>
          <a:off x="1949450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170197</xdr:rowOff>
    </xdr:from>
    <xdr:ext cx="378565" cy="259045"/>
    <xdr:sp macro="" textlink="">
      <xdr:nvSpPr>
        <xdr:cNvPr id="763" name="テキスト ボックス 762"/>
        <xdr:cNvSpPr txBox="1"/>
      </xdr:nvSpPr>
      <xdr:spPr>
        <a:xfrm>
          <a:off x="19356017" y="582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108494</xdr:rowOff>
    </xdr:from>
    <xdr:to>
      <xdr:col>27</xdr:col>
      <xdr:colOff>161925</xdr:colOff>
      <xdr:row>39</xdr:row>
      <xdr:rowOff>38644</xdr:rowOff>
    </xdr:to>
    <xdr:sp macro="" textlink="">
      <xdr:nvSpPr>
        <xdr:cNvPr id="764" name="フローチャート : 判断 763"/>
        <xdr:cNvSpPr/>
      </xdr:nvSpPr>
      <xdr:spPr>
        <a:xfrm>
          <a:off x="18605500" y="662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55171</xdr:rowOff>
    </xdr:from>
    <xdr:ext cx="313932" cy="259045"/>
    <xdr:sp macro="" textlink="">
      <xdr:nvSpPr>
        <xdr:cNvPr id="765" name="テキスト ボックス 764"/>
        <xdr:cNvSpPr txBox="1"/>
      </xdr:nvSpPr>
      <xdr:spPr>
        <a:xfrm>
          <a:off x="18499333" y="6398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155501</xdr:rowOff>
    </xdr:from>
    <xdr:ext cx="249299" cy="259045"/>
    <xdr:sp macro="" textlink="">
      <xdr:nvSpPr>
        <xdr:cNvPr id="772" name="諸支出金該当値テキスト"/>
        <xdr:cNvSpPr txBox="1"/>
      </xdr:nvSpPr>
      <xdr:spPr>
        <a:xfrm>
          <a:off x="22212300" y="6670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5" name="円/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6" name="テキスト ボックス 77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141151</xdr:rowOff>
    </xdr:from>
    <xdr:to>
      <xdr:col>28</xdr:col>
      <xdr:colOff>365125</xdr:colOff>
      <xdr:row>31</xdr:row>
      <xdr:rowOff>71301</xdr:rowOff>
    </xdr:to>
    <xdr:sp macro="" textlink="">
      <xdr:nvSpPr>
        <xdr:cNvPr id="777" name="円/楕円 776"/>
        <xdr:cNvSpPr/>
      </xdr:nvSpPr>
      <xdr:spPr>
        <a:xfrm>
          <a:off x="19494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87828</xdr:rowOff>
    </xdr:from>
    <xdr:ext cx="378565" cy="259045"/>
    <xdr:sp macro="" textlink="">
      <xdr:nvSpPr>
        <xdr:cNvPr id="778" name="テキスト ボックス 777"/>
        <xdr:cNvSpPr txBox="1"/>
      </xdr:nvSpPr>
      <xdr:spPr>
        <a:xfrm>
          <a:off x="19356017" y="505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9" name="円/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0" name="テキスト ボックス 77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主な構成項目である</a:t>
          </a:r>
          <a:r>
            <a:rPr kumimoji="1" lang="ja-JP" altLang="en-US" sz="1400">
              <a:solidFill>
                <a:schemeClr val="dk1"/>
              </a:solidFill>
              <a:effectLst/>
              <a:latin typeface="+mn-lt"/>
              <a:ea typeface="+mn-ea"/>
              <a:cs typeface="+mn-cs"/>
            </a:rPr>
            <a:t>教育</a:t>
          </a:r>
          <a:r>
            <a:rPr kumimoji="1" lang="ja-JP" altLang="ja-JP" sz="1400">
              <a:solidFill>
                <a:schemeClr val="dk1"/>
              </a:solidFill>
              <a:effectLst/>
              <a:latin typeface="+mn-lt"/>
              <a:ea typeface="+mn-ea"/>
              <a:cs typeface="+mn-cs"/>
            </a:rPr>
            <a:t>費は、住民一人当たり</a:t>
          </a:r>
          <a:r>
            <a:rPr kumimoji="1" lang="ja-JP" altLang="en-US" sz="1400">
              <a:solidFill>
                <a:schemeClr val="dk1"/>
              </a:solidFill>
              <a:effectLst/>
              <a:latin typeface="+mn-lt"/>
              <a:ea typeface="+mn-ea"/>
              <a:cs typeface="+mn-cs"/>
            </a:rPr>
            <a:t>１１２，９１１</a:t>
          </a:r>
          <a:r>
            <a:rPr kumimoji="1" lang="ja-JP" altLang="ja-JP" sz="1400">
              <a:solidFill>
                <a:schemeClr val="dk1"/>
              </a:solidFill>
              <a:effectLst/>
              <a:latin typeface="+mn-lt"/>
              <a:ea typeface="+mn-ea"/>
              <a:cs typeface="+mn-cs"/>
            </a:rPr>
            <a:t>円となっており、類似団体平均と比較しても</a:t>
          </a:r>
          <a:r>
            <a:rPr kumimoji="1" lang="ja-JP" altLang="en-US" sz="1400">
              <a:solidFill>
                <a:schemeClr val="dk1"/>
              </a:solidFill>
              <a:effectLst/>
              <a:latin typeface="+mn-lt"/>
              <a:ea typeface="+mn-ea"/>
              <a:cs typeface="+mn-cs"/>
            </a:rPr>
            <a:t>４８，２３３</a:t>
          </a:r>
          <a:r>
            <a:rPr kumimoji="1" lang="ja-JP" altLang="ja-JP" sz="1400">
              <a:solidFill>
                <a:schemeClr val="dk1"/>
              </a:solidFill>
              <a:effectLst/>
              <a:latin typeface="+mn-lt"/>
              <a:ea typeface="+mn-ea"/>
              <a:cs typeface="+mn-cs"/>
            </a:rPr>
            <a:t>円上回っている。</a:t>
          </a:r>
          <a:endParaRPr lang="ja-JP" altLang="ja-JP" sz="1400">
            <a:effectLst/>
          </a:endParaRPr>
        </a:p>
        <a:p>
          <a:r>
            <a:rPr kumimoji="1" lang="ja-JP" altLang="ja-JP" sz="1400">
              <a:solidFill>
                <a:schemeClr val="dk1"/>
              </a:solidFill>
              <a:effectLst/>
              <a:latin typeface="+mn-lt"/>
              <a:ea typeface="+mn-ea"/>
              <a:cs typeface="+mn-cs"/>
            </a:rPr>
            <a:t>これは、決算額全体で見ると、近年の耐震に伴う小</a:t>
          </a:r>
          <a:r>
            <a:rPr kumimoji="1" lang="ja-JP" altLang="en-US" sz="1400">
              <a:solidFill>
                <a:schemeClr val="dk1"/>
              </a:solidFill>
              <a:effectLst/>
              <a:latin typeface="+mn-lt"/>
              <a:ea typeface="+mn-ea"/>
              <a:cs typeface="+mn-cs"/>
            </a:rPr>
            <a:t>・中</a:t>
          </a:r>
          <a:r>
            <a:rPr kumimoji="1" lang="ja-JP" altLang="ja-JP" sz="1400">
              <a:solidFill>
                <a:schemeClr val="dk1"/>
              </a:solidFill>
              <a:effectLst/>
              <a:latin typeface="+mn-lt"/>
              <a:ea typeface="+mn-ea"/>
              <a:cs typeface="+mn-cs"/>
            </a:rPr>
            <a:t>学校改築・改修事業等の大規模事業によるものであり、対前年度比は</a:t>
          </a:r>
          <a:r>
            <a:rPr kumimoji="1" lang="ja-JP" altLang="en-US" sz="1400">
              <a:solidFill>
                <a:schemeClr val="dk1"/>
              </a:solidFill>
              <a:effectLst/>
              <a:latin typeface="+mn-lt"/>
              <a:ea typeface="+mn-ea"/>
              <a:cs typeface="+mn-cs"/>
            </a:rPr>
            <a:t>３０，９８４</a:t>
          </a:r>
          <a:r>
            <a:rPr kumimoji="1" lang="ja-JP" altLang="ja-JP" sz="1400">
              <a:solidFill>
                <a:schemeClr val="dk1"/>
              </a:solidFill>
              <a:effectLst/>
              <a:latin typeface="+mn-lt"/>
              <a:ea typeface="+mn-ea"/>
              <a:cs typeface="+mn-cs"/>
            </a:rPr>
            <a:t>円増加し</a:t>
          </a:r>
          <a:r>
            <a:rPr kumimoji="1" lang="ja-JP" altLang="en-US" sz="1400">
              <a:solidFill>
                <a:schemeClr val="dk1"/>
              </a:solidFill>
              <a:effectLst/>
              <a:latin typeface="+mn-lt"/>
              <a:ea typeface="+mn-ea"/>
              <a:cs typeface="+mn-cs"/>
            </a:rPr>
            <a:t>、類似団体平均と比較しても３０，９８４円上回っている。</a:t>
          </a:r>
          <a:endParaRPr lang="ja-JP" altLang="ja-JP" sz="1400">
            <a:effectLst/>
          </a:endParaRPr>
        </a:p>
        <a:p>
          <a:r>
            <a:rPr kumimoji="1" lang="ja-JP" altLang="ja-JP" sz="1400">
              <a:solidFill>
                <a:schemeClr val="dk1"/>
              </a:solidFill>
              <a:effectLst/>
              <a:latin typeface="+mn-lt"/>
              <a:ea typeface="+mn-ea"/>
              <a:cs typeface="+mn-cs"/>
            </a:rPr>
            <a:t>今後は、現在進行している大規模事業後に</a:t>
          </a:r>
          <a:r>
            <a:rPr kumimoji="1" lang="ja-JP" altLang="en-US" sz="1400">
              <a:solidFill>
                <a:schemeClr val="dk1"/>
              </a:solidFill>
              <a:effectLst/>
              <a:latin typeface="+mn-lt"/>
              <a:ea typeface="+mn-ea"/>
              <a:cs typeface="+mn-cs"/>
            </a:rPr>
            <a:t>ついて</a:t>
          </a:r>
          <a:r>
            <a:rPr kumimoji="1" lang="ja-JP" altLang="ja-JP" sz="1400">
              <a:solidFill>
                <a:schemeClr val="dk1"/>
              </a:solidFill>
              <a:effectLst/>
              <a:latin typeface="+mn-lt"/>
              <a:ea typeface="+mn-ea"/>
              <a:cs typeface="+mn-cs"/>
            </a:rPr>
            <a:t>は、公共施設等総合管理計画に基づき、事業の取捨選択を徹底することにより投資的事業の縮減を図っていくこととしている。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財政調整基金残高は、標準財政規模比で</a:t>
          </a:r>
          <a:r>
            <a:rPr lang="ja-JP" altLang="en-US" sz="1100" b="0" i="0" baseline="0">
              <a:solidFill>
                <a:schemeClr val="dk1"/>
              </a:solidFill>
              <a:effectLst/>
              <a:latin typeface="+mn-lt"/>
              <a:ea typeface="+mn-ea"/>
              <a:cs typeface="+mn-cs"/>
            </a:rPr>
            <a:t>３．１１</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２１．６７</a:t>
          </a:r>
          <a:r>
            <a:rPr lang="ja-JP" altLang="ja-JP" sz="1100" b="0" i="0" baseline="0">
              <a:solidFill>
                <a:schemeClr val="dk1"/>
              </a:solidFill>
              <a:effectLst/>
              <a:latin typeface="+mn-lt"/>
              <a:ea typeface="+mn-ea"/>
              <a:cs typeface="+mn-cs"/>
            </a:rPr>
            <a:t>％である。これは、一定の基金残高を確保しつつ、予算積立や歳計剰余処分に係るものを財政調整基金及び減債基金に積立て、地方債の任意繰上償還の財源確保を図ったことによるものである。今後も、将来的に持続可能な健全財政の運営に向けてより一層の歳出削減を図り、基金残高の維持・確保に努める。</a:t>
          </a:r>
          <a:endParaRPr lang="ja-JP" altLang="ja-JP" sz="1400">
            <a:effectLst/>
          </a:endParaRPr>
        </a:p>
        <a:p>
          <a:pPr rtl="0"/>
          <a:r>
            <a:rPr lang="ja-JP" altLang="ja-JP" sz="1100" b="0" i="0" baseline="0">
              <a:solidFill>
                <a:schemeClr val="dk1"/>
              </a:solidFill>
              <a:effectLst/>
              <a:latin typeface="+mn-lt"/>
              <a:ea typeface="+mn-ea"/>
              <a:cs typeface="+mn-cs"/>
            </a:rPr>
            <a:t>　実質収支額は、毎年度１億円以上発生しているが、今後も同程度で推移するものと考えられる。これは、町税等の収入見込額を堅く見積もっていることによる決算剰余金と、不用額の発生による決算剰余金である。</a:t>
          </a:r>
          <a:endParaRPr lang="ja-JP" altLang="ja-JP" sz="1400">
            <a:effectLst/>
          </a:endParaRPr>
        </a:p>
        <a:p>
          <a:pPr rtl="0"/>
          <a:r>
            <a:rPr lang="ja-JP" altLang="ja-JP" sz="1100" b="0" i="0" baseline="0">
              <a:solidFill>
                <a:schemeClr val="dk1"/>
              </a:solidFill>
              <a:effectLst/>
              <a:latin typeface="+mn-lt"/>
              <a:ea typeface="+mn-ea"/>
              <a:cs typeface="+mn-cs"/>
            </a:rPr>
            <a:t>　実質単年度収支は、標準財政規模比で</a:t>
          </a:r>
          <a:r>
            <a:rPr lang="ja-JP" altLang="en-US" sz="1100" b="0" i="0" baseline="0">
              <a:solidFill>
                <a:schemeClr val="dk1"/>
              </a:solidFill>
              <a:effectLst/>
              <a:latin typeface="+mn-lt"/>
              <a:ea typeface="+mn-ea"/>
              <a:cs typeface="+mn-cs"/>
            </a:rPr>
            <a:t>△１．７６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である。これは、大規模建設事業等に伴い財政調整基金の繰入が増加したことによるものである。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標準財政規模に占める比率が</a:t>
          </a:r>
          <a:r>
            <a:rPr lang="ja-JP" altLang="en-US" sz="1100" b="0" i="0" baseline="0">
              <a:solidFill>
                <a:schemeClr val="dk1"/>
              </a:solidFill>
              <a:effectLst/>
              <a:latin typeface="+mn-lt"/>
              <a:ea typeface="+mn-ea"/>
              <a:cs typeface="+mn-cs"/>
            </a:rPr>
            <a:t>６．２４</a:t>
          </a:r>
          <a:r>
            <a:rPr lang="ja-JP" altLang="ja-JP" sz="1100" b="0" i="0" baseline="0">
              <a:solidFill>
                <a:schemeClr val="dk1"/>
              </a:solidFill>
              <a:effectLst/>
              <a:latin typeface="+mn-lt"/>
              <a:ea typeface="+mn-ea"/>
              <a:cs typeface="+mn-cs"/>
            </a:rPr>
            <a:t>％で対前年度比０．</a:t>
          </a:r>
          <a:r>
            <a:rPr lang="ja-JP" altLang="en-US" sz="1100" b="0" i="0" baseline="0">
              <a:solidFill>
                <a:schemeClr val="dk1"/>
              </a:solidFill>
              <a:effectLst/>
              <a:latin typeface="+mn-lt"/>
              <a:ea typeface="+mn-ea"/>
              <a:cs typeface="+mn-cs"/>
            </a:rPr>
            <a:t>５６</a:t>
          </a:r>
          <a:r>
            <a:rPr lang="ja-JP" altLang="ja-JP" sz="1100" b="0" i="0" baseline="0">
              <a:solidFill>
                <a:schemeClr val="dk1"/>
              </a:solidFill>
              <a:effectLst/>
              <a:latin typeface="+mn-lt"/>
              <a:ea typeface="+mn-ea"/>
              <a:cs typeface="+mn-cs"/>
            </a:rPr>
            <a:t>％増となっているが、すべての会計において実質収支額の黒字及び資金剰余額となっており、連結決算における実質収支額は黒字となっている。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主な構成割合は、一般会計が２．</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％で最も多く、次に上水道事業会計１．５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国民健康保険事業</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１．１１</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今後も、赤字決算とならないよう、歳入の確保に努めるとともに、歳出の削減に努める。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13059211</v>
      </c>
      <c r="BO4" s="411"/>
      <c r="BP4" s="411"/>
      <c r="BQ4" s="411"/>
      <c r="BR4" s="411"/>
      <c r="BS4" s="411"/>
      <c r="BT4" s="411"/>
      <c r="BU4" s="412"/>
      <c r="BV4" s="410">
        <v>12883447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12717733</v>
      </c>
      <c r="BO5" s="416"/>
      <c r="BP5" s="416"/>
      <c r="BQ5" s="416"/>
      <c r="BR5" s="416"/>
      <c r="BS5" s="416"/>
      <c r="BT5" s="416"/>
      <c r="BU5" s="417"/>
      <c r="BV5" s="415">
        <v>12671845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87.5</v>
      </c>
      <c r="CU5" s="386"/>
      <c r="CV5" s="386"/>
      <c r="CW5" s="386"/>
      <c r="CX5" s="386"/>
      <c r="CY5" s="386"/>
      <c r="CZ5" s="386"/>
      <c r="DA5" s="387"/>
      <c r="DB5" s="385">
        <v>85.1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341478</v>
      </c>
      <c r="BO6" s="416"/>
      <c r="BP6" s="416"/>
      <c r="BQ6" s="416"/>
      <c r="BR6" s="416"/>
      <c r="BS6" s="416"/>
      <c r="BT6" s="416"/>
      <c r="BU6" s="417"/>
      <c r="BV6" s="415">
        <v>211602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91.2</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155565</v>
      </c>
      <c r="BO7" s="416"/>
      <c r="BP7" s="416"/>
      <c r="BQ7" s="416"/>
      <c r="BR7" s="416"/>
      <c r="BS7" s="416"/>
      <c r="BT7" s="416"/>
      <c r="BU7" s="417"/>
      <c r="BV7" s="415">
        <v>32625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6956365</v>
      </c>
      <c r="CU7" s="416"/>
      <c r="CV7" s="416"/>
      <c r="CW7" s="416"/>
      <c r="CX7" s="416"/>
      <c r="CY7" s="416"/>
      <c r="CZ7" s="416"/>
      <c r="DA7" s="417"/>
      <c r="DB7" s="415">
        <v>7131525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185913</v>
      </c>
      <c r="BO8" s="416"/>
      <c r="BP8" s="416"/>
      <c r="BQ8" s="416"/>
      <c r="BR8" s="416"/>
      <c r="BS8" s="416"/>
      <c r="BT8" s="416"/>
      <c r="BU8" s="417"/>
      <c r="BV8" s="415">
        <v>178977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17955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6936</v>
      </c>
      <c r="BO9" s="416"/>
      <c r="BP9" s="416"/>
      <c r="BQ9" s="416"/>
      <c r="BR9" s="416"/>
      <c r="BS9" s="416"/>
      <c r="BT9" s="416"/>
      <c r="BU9" s="417"/>
      <c r="BV9" s="415">
        <v>-12530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19.600000000000001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19106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496345</v>
      </c>
      <c r="BO10" s="416"/>
      <c r="BP10" s="416"/>
      <c r="BQ10" s="416"/>
      <c r="BR10" s="416"/>
      <c r="BS10" s="416"/>
      <c r="BT10" s="416"/>
      <c r="BU10" s="417"/>
      <c r="BV10" s="415">
        <v>681785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130508</v>
      </c>
      <c r="BO11" s="416"/>
      <c r="BP11" s="416"/>
      <c r="BQ11" s="416"/>
      <c r="BR11" s="416"/>
      <c r="BS11" s="416"/>
      <c r="BT11" s="416"/>
      <c r="BU11" s="417"/>
      <c r="BV11" s="415">
        <v>323922</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18249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755965</v>
      </c>
      <c r="BO12" s="416"/>
      <c r="BP12" s="416"/>
      <c r="BQ12" s="416"/>
      <c r="BR12" s="416"/>
      <c r="BS12" s="416"/>
      <c r="BT12" s="416"/>
      <c r="BU12" s="417"/>
      <c r="BV12" s="415">
        <v>480793</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18185</v>
      </c>
      <c r="S13" s="517"/>
      <c r="T13" s="517"/>
      <c r="U13" s="517"/>
      <c r="V13" s="518"/>
      <c r="W13" s="504" t="s">
        <v>123</v>
      </c>
      <c r="X13" s="428"/>
      <c r="Y13" s="428"/>
      <c r="Z13" s="428"/>
      <c r="AA13" s="428"/>
      <c r="AB13" s="429"/>
      <c r="AC13" s="391">
        <v>2268</v>
      </c>
      <c r="AD13" s="392"/>
      <c r="AE13" s="392"/>
      <c r="AF13" s="392"/>
      <c r="AG13" s="393"/>
      <c r="AH13" s="391">
        <v>2503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-122176</v>
      </c>
      <c r="BO13" s="416"/>
      <c r="BP13" s="416"/>
      <c r="BQ13" s="416"/>
      <c r="BR13" s="416"/>
      <c r="BS13" s="416"/>
      <c r="BT13" s="416"/>
      <c r="BU13" s="417"/>
      <c r="BV13" s="415">
        <v>512384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18550</v>
      </c>
      <c r="S14" s="517"/>
      <c r="T14" s="517"/>
      <c r="U14" s="517"/>
      <c r="V14" s="518"/>
      <c r="W14" s="519"/>
      <c r="X14" s="431"/>
      <c r="Y14" s="431"/>
      <c r="Z14" s="431"/>
      <c r="AA14" s="431"/>
      <c r="AB14" s="432"/>
      <c r="AC14" s="509">
        <v>25.4</v>
      </c>
      <c r="AD14" s="510"/>
      <c r="AE14" s="510"/>
      <c r="AF14" s="510"/>
      <c r="AG14" s="511"/>
      <c r="AH14" s="509">
        <v>26.8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92.4</v>
      </c>
      <c r="CU14" s="488"/>
      <c r="CV14" s="488"/>
      <c r="CW14" s="488"/>
      <c r="CX14" s="488"/>
      <c r="CY14" s="488"/>
      <c r="CZ14" s="488"/>
      <c r="DA14" s="489"/>
      <c r="DB14" s="520">
        <v>89.1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18485</v>
      </c>
      <c r="S15" s="517"/>
      <c r="T15" s="517"/>
      <c r="U15" s="517"/>
      <c r="V15" s="518"/>
      <c r="W15" s="504" t="s">
        <v>130</v>
      </c>
      <c r="X15" s="428"/>
      <c r="Y15" s="428"/>
      <c r="Z15" s="428"/>
      <c r="AA15" s="428"/>
      <c r="AB15" s="429"/>
      <c r="AC15" s="391">
        <v>2087</v>
      </c>
      <c r="AD15" s="392"/>
      <c r="AE15" s="392"/>
      <c r="AF15" s="392"/>
      <c r="AG15" s="393"/>
      <c r="AH15" s="391">
        <v>2107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1735267</v>
      </c>
      <c r="BO15" s="411"/>
      <c r="BP15" s="411"/>
      <c r="BQ15" s="411"/>
      <c r="BR15" s="411"/>
      <c r="BS15" s="411"/>
      <c r="BT15" s="411"/>
      <c r="BU15" s="412"/>
      <c r="BV15" s="410">
        <v>1675655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23.4</v>
      </c>
      <c r="AD16" s="510"/>
      <c r="AE16" s="510"/>
      <c r="AF16" s="510"/>
      <c r="AG16" s="511"/>
      <c r="AH16" s="509">
        <v>22.6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6011416</v>
      </c>
      <c r="BO16" s="416"/>
      <c r="BP16" s="416"/>
      <c r="BQ16" s="416"/>
      <c r="BR16" s="416"/>
      <c r="BS16" s="416"/>
      <c r="BT16" s="416"/>
      <c r="BU16" s="417"/>
      <c r="BV16" s="415">
        <v>5954589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4567</v>
      </c>
      <c r="AD17" s="392"/>
      <c r="AE17" s="392"/>
      <c r="AF17" s="392"/>
      <c r="AG17" s="393"/>
      <c r="AH17" s="391">
        <v>4728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2166708</v>
      </c>
      <c r="BO17" s="416"/>
      <c r="BP17" s="416"/>
      <c r="BQ17" s="416"/>
      <c r="BR17" s="416"/>
      <c r="BS17" s="416"/>
      <c r="BT17" s="416"/>
      <c r="BU17" s="417"/>
      <c r="BV17" s="415">
        <v>2091767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326.5</v>
      </c>
      <c r="M18" s="480"/>
      <c r="N18" s="480"/>
      <c r="O18" s="480"/>
      <c r="P18" s="480"/>
      <c r="Q18" s="480"/>
      <c r="R18" s="481"/>
      <c r="S18" s="481"/>
      <c r="T18" s="481"/>
      <c r="U18" s="481"/>
      <c r="V18" s="482"/>
      <c r="W18" s="496"/>
      <c r="X18" s="497"/>
      <c r="Y18" s="497"/>
      <c r="Z18" s="497"/>
      <c r="AA18" s="497"/>
      <c r="AB18" s="505"/>
      <c r="AC18" s="379">
        <v>51.2</v>
      </c>
      <c r="AD18" s="380"/>
      <c r="AE18" s="380"/>
      <c r="AF18" s="380"/>
      <c r="AG18" s="483"/>
      <c r="AH18" s="379">
        <v>50.6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6192128</v>
      </c>
      <c r="BO18" s="416"/>
      <c r="BP18" s="416"/>
      <c r="BQ18" s="416"/>
      <c r="BR18" s="416"/>
      <c r="BS18" s="416"/>
      <c r="BT18" s="416"/>
      <c r="BU18" s="417"/>
      <c r="BV18" s="415">
        <v>6186204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9063031</v>
      </c>
      <c r="BO19" s="416"/>
      <c r="BP19" s="416"/>
      <c r="BQ19" s="416"/>
      <c r="BR19" s="416"/>
      <c r="BS19" s="416"/>
      <c r="BT19" s="416"/>
      <c r="BU19" s="417"/>
      <c r="BV19" s="415">
        <v>9074439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5974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12744191</v>
      </c>
      <c r="BO23" s="416"/>
      <c r="BP23" s="416"/>
      <c r="BQ23" s="416"/>
      <c r="BR23" s="416"/>
      <c r="BS23" s="416"/>
      <c r="BT23" s="416"/>
      <c r="BU23" s="417"/>
      <c r="BV23" s="415">
        <v>12955915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6290</v>
      </c>
      <c r="R24" s="392"/>
      <c r="S24" s="392"/>
      <c r="T24" s="392"/>
      <c r="U24" s="392"/>
      <c r="V24" s="393"/>
      <c r="W24" s="457"/>
      <c r="X24" s="448"/>
      <c r="Y24" s="449"/>
      <c r="Z24" s="388" t="s">
        <v>153</v>
      </c>
      <c r="AA24" s="389"/>
      <c r="AB24" s="389"/>
      <c r="AC24" s="389"/>
      <c r="AD24" s="389"/>
      <c r="AE24" s="389"/>
      <c r="AF24" s="389"/>
      <c r="AG24" s="390"/>
      <c r="AH24" s="391">
        <v>154</v>
      </c>
      <c r="AI24" s="392"/>
      <c r="AJ24" s="392"/>
      <c r="AK24" s="392"/>
      <c r="AL24" s="393"/>
      <c r="AM24" s="391">
        <v>466004</v>
      </c>
      <c r="AN24" s="392"/>
      <c r="AO24" s="392"/>
      <c r="AP24" s="392"/>
      <c r="AQ24" s="392"/>
      <c r="AR24" s="393"/>
      <c r="AS24" s="391">
        <v>3026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8449897</v>
      </c>
      <c r="BO24" s="416"/>
      <c r="BP24" s="416"/>
      <c r="BQ24" s="416"/>
      <c r="BR24" s="416"/>
      <c r="BS24" s="416"/>
      <c r="BT24" s="416"/>
      <c r="BU24" s="417"/>
      <c r="BV24" s="415">
        <v>8469811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5180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641028</v>
      </c>
      <c r="BO25" s="411"/>
      <c r="BP25" s="411"/>
      <c r="BQ25" s="411"/>
      <c r="BR25" s="411"/>
      <c r="BS25" s="411"/>
      <c r="BT25" s="411"/>
      <c r="BU25" s="412"/>
      <c r="BV25" s="410">
        <v>248604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4660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2870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245296</v>
      </c>
      <c r="BO27" s="419"/>
      <c r="BP27" s="419"/>
      <c r="BQ27" s="419"/>
      <c r="BR27" s="419"/>
      <c r="BS27" s="419"/>
      <c r="BT27" s="419"/>
      <c r="BU27" s="420"/>
      <c r="BV27" s="418">
        <v>245289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2330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1507768</v>
      </c>
      <c r="BO28" s="411"/>
      <c r="BP28" s="411"/>
      <c r="BQ28" s="411"/>
      <c r="BR28" s="411"/>
      <c r="BS28" s="411"/>
      <c r="BT28" s="411"/>
      <c r="BU28" s="412"/>
      <c r="BV28" s="410">
        <v>1767388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2250</v>
      </c>
      <c r="R29" s="392"/>
      <c r="S29" s="392"/>
      <c r="T29" s="392"/>
      <c r="U29" s="392"/>
      <c r="V29" s="393"/>
      <c r="W29" s="458"/>
      <c r="X29" s="459"/>
      <c r="Y29" s="460"/>
      <c r="Z29" s="388" t="s">
        <v>170</v>
      </c>
      <c r="AA29" s="389"/>
      <c r="AB29" s="389"/>
      <c r="AC29" s="389"/>
      <c r="AD29" s="389"/>
      <c r="AE29" s="389"/>
      <c r="AF29" s="389"/>
      <c r="AG29" s="390"/>
      <c r="AH29" s="391">
        <v>155</v>
      </c>
      <c r="AI29" s="392"/>
      <c r="AJ29" s="392"/>
      <c r="AK29" s="392"/>
      <c r="AL29" s="393"/>
      <c r="AM29" s="391">
        <v>468474</v>
      </c>
      <c r="AN29" s="392"/>
      <c r="AO29" s="392"/>
      <c r="AP29" s="392"/>
      <c r="AQ29" s="392"/>
      <c r="AR29" s="393"/>
      <c r="AS29" s="391">
        <v>3022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425881</v>
      </c>
      <c r="BO29" s="416"/>
      <c r="BP29" s="416"/>
      <c r="BQ29" s="416"/>
      <c r="BR29" s="416"/>
      <c r="BS29" s="416"/>
      <c r="BT29" s="416"/>
      <c r="BU29" s="417"/>
      <c r="BV29" s="415">
        <v>314899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1642550</v>
      </c>
      <c r="BO30" s="419"/>
      <c r="BP30" s="419"/>
      <c r="BQ30" s="419"/>
      <c r="BR30" s="419"/>
      <c r="BS30" s="419"/>
      <c r="BT30" s="419"/>
      <c r="BU30" s="420"/>
      <c r="BV30" s="418">
        <v>1517023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東北町国民健康保険事業特別会計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東北町上水道事業特別会計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東北町簡易水道事業特別会計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中部上北広域事業組合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東北町土地開発公社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東北町介護保険特別会計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東北町公共下水道事業特別会計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中部上北広域事業組合（病院事業会計）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株式会社おがわら湖</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東北町後期高齢者医療特別会計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東北町農業集落排水事業特別会計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上北地方教育・福祉事務組合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東北町介護サービス事業特別会計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十和田地区食肉処理事務組合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青森県市町村総合事務組合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青森県市町村職員退職手当組合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青森県交通災害共済組合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青森県後期高齢者医療広域連合（一般会計）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青森県後期高齢者医療広域連合（後期高齢者医療特別会計）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2.02</v>
      </c>
      <c r="G34" s="33">
        <v>3.09</v>
      </c>
      <c r="H34" s="33">
        <v>2.68</v>
      </c>
      <c r="I34" s="33">
        <v>2.5</v>
      </c>
      <c r="J34" s="34">
        <v>2.67</v>
      </c>
      <c r="K34" s="22"/>
      <c r="L34" s="22"/>
      <c r="M34" s="22"/>
      <c r="N34" s="22"/>
      <c r="O34" s="22"/>
      <c r="P34" s="22"/>
    </row>
    <row r="35" spans="1:16" ht="39" customHeight="1" x14ac:dyDescent="0.15">
      <c r="A35" s="22"/>
      <c r="B35" s="35"/>
      <c r="C35" s="1178" t="s">
        <v>526</v>
      </c>
      <c r="D35" s="1179"/>
      <c r="E35" s="1180"/>
      <c r="F35" s="36">
        <v>2.5499999999999998</v>
      </c>
      <c r="G35" s="37">
        <v>1.9</v>
      </c>
      <c r="H35" s="37">
        <v>1.72</v>
      </c>
      <c r="I35" s="37">
        <v>1.55</v>
      </c>
      <c r="J35" s="38">
        <v>1.5</v>
      </c>
      <c r="K35" s="22"/>
      <c r="L35" s="22"/>
      <c r="M35" s="22"/>
      <c r="N35" s="22"/>
      <c r="O35" s="22"/>
      <c r="P35" s="22"/>
    </row>
    <row r="36" spans="1:16" ht="39" customHeight="1" x14ac:dyDescent="0.15">
      <c r="A36" s="22"/>
      <c r="B36" s="35"/>
      <c r="C36" s="1178" t="s">
        <v>527</v>
      </c>
      <c r="D36" s="1179"/>
      <c r="E36" s="1180"/>
      <c r="F36" s="36">
        <v>0.96</v>
      </c>
      <c r="G36" s="37">
        <v>0.32</v>
      </c>
      <c r="H36" s="37">
        <v>0.22</v>
      </c>
      <c r="I36" s="37">
        <v>0.56999999999999995</v>
      </c>
      <c r="J36" s="38">
        <v>1.1100000000000001</v>
      </c>
      <c r="K36" s="22"/>
      <c r="L36" s="22"/>
      <c r="M36" s="22"/>
      <c r="N36" s="22"/>
      <c r="O36" s="22"/>
      <c r="P36" s="22"/>
    </row>
    <row r="37" spans="1:16" ht="39" customHeight="1" x14ac:dyDescent="0.15">
      <c r="A37" s="22"/>
      <c r="B37" s="35"/>
      <c r="C37" s="1178" t="s">
        <v>528</v>
      </c>
      <c r="D37" s="1179"/>
      <c r="E37" s="1180"/>
      <c r="F37" s="36">
        <v>1.24</v>
      </c>
      <c r="G37" s="37">
        <v>0.61</v>
      </c>
      <c r="H37" s="37">
        <v>0.76</v>
      </c>
      <c r="I37" s="37">
        <v>0.85</v>
      </c>
      <c r="J37" s="38">
        <v>0.77</v>
      </c>
      <c r="K37" s="22"/>
      <c r="L37" s="22"/>
      <c r="M37" s="22"/>
      <c r="N37" s="22"/>
      <c r="O37" s="22"/>
      <c r="P37" s="22"/>
    </row>
    <row r="38" spans="1:16" ht="39" customHeight="1" x14ac:dyDescent="0.15">
      <c r="A38" s="22"/>
      <c r="B38" s="35"/>
      <c r="C38" s="1178" t="s">
        <v>529</v>
      </c>
      <c r="D38" s="1179"/>
      <c r="E38" s="1180"/>
      <c r="F38" s="36">
        <v>0.04</v>
      </c>
      <c r="G38" s="37">
        <v>0.08</v>
      </c>
      <c r="H38" s="37">
        <v>0.03</v>
      </c>
      <c r="I38" s="37">
        <v>0.09</v>
      </c>
      <c r="J38" s="38">
        <v>0.08</v>
      </c>
      <c r="K38" s="22"/>
      <c r="L38" s="22"/>
      <c r="M38" s="22"/>
      <c r="N38" s="22"/>
      <c r="O38" s="22"/>
      <c r="P38" s="22"/>
    </row>
    <row r="39" spans="1:16" ht="39" customHeight="1" x14ac:dyDescent="0.15">
      <c r="A39" s="22"/>
      <c r="B39" s="35"/>
      <c r="C39" s="1178" t="s">
        <v>530</v>
      </c>
      <c r="D39" s="1179"/>
      <c r="E39" s="1180"/>
      <c r="F39" s="36">
        <v>0.04</v>
      </c>
      <c r="G39" s="37">
        <v>0.09</v>
      </c>
      <c r="H39" s="37">
        <v>7.0000000000000007E-2</v>
      </c>
      <c r="I39" s="37">
        <v>7.0000000000000007E-2</v>
      </c>
      <c r="J39" s="38">
        <v>0.06</v>
      </c>
      <c r="K39" s="22"/>
      <c r="L39" s="22"/>
      <c r="M39" s="22"/>
      <c r="N39" s="22"/>
      <c r="O39" s="22"/>
      <c r="P39" s="22"/>
    </row>
    <row r="40" spans="1:16" ht="39" customHeight="1" x14ac:dyDescent="0.15">
      <c r="A40" s="22"/>
      <c r="B40" s="35"/>
      <c r="C40" s="1178" t="s">
        <v>531</v>
      </c>
      <c r="D40" s="1179"/>
      <c r="E40" s="1180"/>
      <c r="F40" s="36">
        <v>0.01</v>
      </c>
      <c r="G40" s="37">
        <v>0.01</v>
      </c>
      <c r="H40" s="37">
        <v>0.01</v>
      </c>
      <c r="I40" s="37">
        <v>0.02</v>
      </c>
      <c r="J40" s="38">
        <v>0.03</v>
      </c>
      <c r="K40" s="22"/>
      <c r="L40" s="22"/>
      <c r="M40" s="22"/>
      <c r="N40" s="22"/>
      <c r="O40" s="22"/>
      <c r="P40" s="22"/>
    </row>
    <row r="41" spans="1:16" ht="39" customHeight="1" x14ac:dyDescent="0.15">
      <c r="A41" s="22"/>
      <c r="B41" s="35"/>
      <c r="C41" s="1178" t="s">
        <v>532</v>
      </c>
      <c r="D41" s="1179"/>
      <c r="E41" s="1180"/>
      <c r="F41" s="36">
        <v>0</v>
      </c>
      <c r="G41" s="37">
        <v>0.01</v>
      </c>
      <c r="H41" s="37">
        <v>0.01</v>
      </c>
      <c r="I41" s="37">
        <v>0.03</v>
      </c>
      <c r="J41" s="38">
        <v>0.02</v>
      </c>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1594</v>
      </c>
      <c r="L45" s="60">
        <v>1532</v>
      </c>
      <c r="M45" s="60">
        <v>1545</v>
      </c>
      <c r="N45" s="60">
        <v>1485</v>
      </c>
      <c r="O45" s="61">
        <v>1344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271</v>
      </c>
      <c r="L48" s="64">
        <v>288</v>
      </c>
      <c r="M48" s="64">
        <v>275</v>
      </c>
      <c r="N48" s="64">
        <v>303</v>
      </c>
      <c r="O48" s="65">
        <v>336</v>
      </c>
      <c r="P48" s="48"/>
      <c r="Q48" s="48"/>
      <c r="R48" s="48"/>
      <c r="S48" s="48"/>
      <c r="T48" s="48"/>
      <c r="U48" s="48"/>
    </row>
    <row r="49" spans="1:21" ht="30.75" customHeight="1" x14ac:dyDescent="0.15">
      <c r="A49" s="48"/>
      <c r="B49" s="1196"/>
      <c r="C49" s="1197"/>
      <c r="D49" s="62"/>
      <c r="E49" s="1188" t="s">
        <v>16</v>
      </c>
      <c r="F49" s="1188"/>
      <c r="G49" s="1188"/>
      <c r="H49" s="1188"/>
      <c r="I49" s="1188"/>
      <c r="J49" s="1189"/>
      <c r="K49" s="63">
        <v>91</v>
      </c>
      <c r="L49" s="64">
        <v>105</v>
      </c>
      <c r="M49" s="64">
        <v>114</v>
      </c>
      <c r="N49" s="64">
        <v>90</v>
      </c>
      <c r="O49" s="65">
        <v>92</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5</v>
      </c>
      <c r="M50" s="64">
        <v>5</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1203</v>
      </c>
      <c r="L52" s="64">
        <v>1247</v>
      </c>
      <c r="M52" s="64">
        <v>1344</v>
      </c>
      <c r="N52" s="64">
        <v>1318</v>
      </c>
      <c r="O52" s="65">
        <v>1219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758</v>
      </c>
      <c r="L53" s="69">
        <v>683</v>
      </c>
      <c r="M53" s="69">
        <v>595</v>
      </c>
      <c r="N53" s="69">
        <v>561</v>
      </c>
      <c r="O53" s="70">
        <v>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14378</v>
      </c>
      <c r="J41" s="83">
        <v>14028</v>
      </c>
      <c r="K41" s="83">
        <v>13643</v>
      </c>
      <c r="L41" s="83">
        <v>12956</v>
      </c>
      <c r="M41" s="84">
        <v>12744</v>
      </c>
    </row>
    <row r="42" spans="2:13" ht="27.75" customHeight="1" x14ac:dyDescent="0.15">
      <c r="B42" s="1204"/>
      <c r="C42" s="1205"/>
      <c r="D42" s="85"/>
      <c r="E42" s="1208" t="s">
        <v>26</v>
      </c>
      <c r="F42" s="1208"/>
      <c r="G42" s="1208"/>
      <c r="H42" s="1209"/>
      <c r="I42" s="86">
        <v>1</v>
      </c>
      <c r="J42" s="87">
        <v>0</v>
      </c>
      <c r="K42" s="87" t="s">
        <v>480</v>
      </c>
      <c r="L42" s="87" t="s">
        <v>480</v>
      </c>
      <c r="M42" s="88" t="s">
        <v>480</v>
      </c>
    </row>
    <row r="43" spans="2:13" ht="27.75" customHeight="1" x14ac:dyDescent="0.15">
      <c r="B43" s="1204"/>
      <c r="C43" s="1205"/>
      <c r="D43" s="85"/>
      <c r="E43" s="1208" t="s">
        <v>27</v>
      </c>
      <c r="F43" s="1208"/>
      <c r="G43" s="1208"/>
      <c r="H43" s="1209"/>
      <c r="I43" s="86">
        <v>5777</v>
      </c>
      <c r="J43" s="87">
        <v>6068</v>
      </c>
      <c r="K43" s="87">
        <v>5959</v>
      </c>
      <c r="L43" s="87">
        <v>6070</v>
      </c>
      <c r="M43" s="88">
        <v>6150</v>
      </c>
    </row>
    <row r="44" spans="2:13" ht="27.75" customHeight="1" x14ac:dyDescent="0.15">
      <c r="B44" s="1204"/>
      <c r="C44" s="1205"/>
      <c r="D44" s="85"/>
      <c r="E44" s="1208" t="s">
        <v>28</v>
      </c>
      <c r="F44" s="1208"/>
      <c r="G44" s="1208"/>
      <c r="H44" s="1209"/>
      <c r="I44" s="86">
        <v>588</v>
      </c>
      <c r="J44" s="87">
        <v>526</v>
      </c>
      <c r="K44" s="87">
        <v>463</v>
      </c>
      <c r="L44" s="87">
        <v>528</v>
      </c>
      <c r="M44" s="88">
        <v>666</v>
      </c>
    </row>
    <row r="45" spans="2:13" ht="27.75" customHeight="1" x14ac:dyDescent="0.15">
      <c r="B45" s="1204"/>
      <c r="C45" s="1205"/>
      <c r="D45" s="85"/>
      <c r="E45" s="1208" t="s">
        <v>29</v>
      </c>
      <c r="F45" s="1208"/>
      <c r="G45" s="1208"/>
      <c r="H45" s="1209"/>
      <c r="I45" s="86">
        <v>1850</v>
      </c>
      <c r="J45" s="87">
        <v>1626</v>
      </c>
      <c r="K45" s="87">
        <v>1491</v>
      </c>
      <c r="L45" s="87">
        <v>1634</v>
      </c>
      <c r="M45" s="88">
        <v>1530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v>9</v>
      </c>
      <c r="L49" s="87">
        <v>4</v>
      </c>
      <c r="M49" s="88">
        <v>4</v>
      </c>
    </row>
    <row r="50" spans="2:13" ht="27.75" customHeight="1" x14ac:dyDescent="0.15">
      <c r="B50" s="1202" t="s">
        <v>34</v>
      </c>
      <c r="C50" s="1203"/>
      <c r="D50" s="91"/>
      <c r="E50" s="1208" t="s">
        <v>35</v>
      </c>
      <c r="F50" s="1208"/>
      <c r="G50" s="1208"/>
      <c r="H50" s="1209"/>
      <c r="I50" s="86">
        <v>2220</v>
      </c>
      <c r="J50" s="87">
        <v>2246</v>
      </c>
      <c r="K50" s="87">
        <v>2175</v>
      </c>
      <c r="L50" s="87">
        <v>2373</v>
      </c>
      <c r="M50" s="88">
        <v>2352</v>
      </c>
    </row>
    <row r="51" spans="2:13" ht="27.75" customHeight="1" x14ac:dyDescent="0.15">
      <c r="B51" s="1204"/>
      <c r="C51" s="1205"/>
      <c r="D51" s="85"/>
      <c r="E51" s="1208" t="s">
        <v>36</v>
      </c>
      <c r="F51" s="1208"/>
      <c r="G51" s="1208"/>
      <c r="H51" s="1209"/>
      <c r="I51" s="86">
        <v>205</v>
      </c>
      <c r="J51" s="87">
        <v>195</v>
      </c>
      <c r="K51" s="87">
        <v>179</v>
      </c>
      <c r="L51" s="87">
        <v>162</v>
      </c>
      <c r="M51" s="88">
        <v>133</v>
      </c>
    </row>
    <row r="52" spans="2:13" ht="27.75" customHeight="1" x14ac:dyDescent="0.15">
      <c r="B52" s="1206"/>
      <c r="C52" s="1207"/>
      <c r="D52" s="85"/>
      <c r="E52" s="1208" t="s">
        <v>37</v>
      </c>
      <c r="F52" s="1208"/>
      <c r="G52" s="1208"/>
      <c r="H52" s="1209"/>
      <c r="I52" s="86">
        <v>13559</v>
      </c>
      <c r="J52" s="87">
        <v>13640</v>
      </c>
      <c r="K52" s="87">
        <v>13606</v>
      </c>
      <c r="L52" s="87">
        <v>13448</v>
      </c>
      <c r="M52" s="88">
        <v>13289</v>
      </c>
    </row>
    <row r="53" spans="2:13" ht="27.75" customHeight="1" thickBot="1" x14ac:dyDescent="0.2">
      <c r="B53" s="1210" t="s">
        <v>21</v>
      </c>
      <c r="C53" s="1211"/>
      <c r="D53" s="92"/>
      <c r="E53" s="1212" t="s">
        <v>38</v>
      </c>
      <c r="F53" s="1212"/>
      <c r="G53" s="1212"/>
      <c r="H53" s="1213"/>
      <c r="I53" s="93">
        <v>6611</v>
      </c>
      <c r="J53" s="94">
        <v>6168</v>
      </c>
      <c r="K53" s="94">
        <v>5605</v>
      </c>
      <c r="L53" s="94">
        <v>5210</v>
      </c>
      <c r="M53" s="95">
        <v>5321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60" zoomScaleNormal="60" zoomScaleSheetLayoutView="55" workbookViewId="0">
      <selection activeCell="I15" sqref="I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555</v>
      </c>
      <c r="H51" s="1248"/>
      <c r="I51" s="1253" t="s">
        <v>556</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557</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556</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555</v>
      </c>
      <c r="H73" s="1248"/>
      <c r="I73" s="1253" t="s">
        <v>556</v>
      </c>
      <c r="J73" s="1253"/>
      <c r="K73" s="1234">
        <v>111.5</v>
      </c>
      <c r="L73" s="1234">
        <v>103.8</v>
      </c>
      <c r="M73" s="1221">
        <v>96.4</v>
      </c>
      <c r="N73" s="1221">
        <v>89.1</v>
      </c>
      <c r="O73" s="1221">
        <v>92.4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562</v>
      </c>
      <c r="J75" s="1233"/>
      <c r="K75" s="1225">
        <v>12.9</v>
      </c>
      <c r="L75" s="1225">
        <v>12.5</v>
      </c>
      <c r="M75" s="1225">
        <v>11.5</v>
      </c>
      <c r="N75" s="1225">
        <v>10.4</v>
      </c>
      <c r="O75" s="1225">
        <v>9.8000000000000007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556</v>
      </c>
      <c r="J77" s="1233"/>
      <c r="K77" s="1234">
        <v>72</v>
      </c>
      <c r="L77" s="1234">
        <v>58.8</v>
      </c>
      <c r="M77" s="1221">
        <v>49.7</v>
      </c>
      <c r="N77" s="1221">
        <v>37.200000000000003</v>
      </c>
      <c r="O77" s="1221">
        <v>24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562</v>
      </c>
      <c r="J79" s="1223"/>
      <c r="K79" s="1224">
        <v>13.3</v>
      </c>
      <c r="L79" s="1224">
        <v>12.4</v>
      </c>
      <c r="M79" s="1224">
        <v>11.2</v>
      </c>
      <c r="N79" s="1224">
        <v>10.1</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90797</v>
      </c>
      <c r="E3" s="118"/>
      <c r="F3" s="119">
        <v>79181</v>
      </c>
      <c r="G3" s="120"/>
      <c r="H3" s="121"/>
    </row>
    <row r="4" spans="1:8" x14ac:dyDescent="0.15">
      <c r="A4" s="122"/>
      <c r="B4" s="123"/>
      <c r="C4" s="124"/>
      <c r="D4" s="125">
        <v>42398</v>
      </c>
      <c r="E4" s="126"/>
      <c r="F4" s="127">
        <v>40448</v>
      </c>
      <c r="G4" s="128"/>
      <c r="H4" s="129"/>
    </row>
    <row r="5" spans="1:8" x14ac:dyDescent="0.15">
      <c r="A5" s="110" t="s">
        <v>513</v>
      </c>
      <c r="B5" s="115"/>
      <c r="C5" s="116"/>
      <c r="D5" s="117">
        <v>193648</v>
      </c>
      <c r="E5" s="118"/>
      <c r="F5" s="119">
        <v>118124</v>
      </c>
      <c r="G5" s="120"/>
      <c r="H5" s="121"/>
    </row>
    <row r="6" spans="1:8" x14ac:dyDescent="0.15">
      <c r="A6" s="122"/>
      <c r="B6" s="123"/>
      <c r="C6" s="124"/>
      <c r="D6" s="125">
        <v>53696</v>
      </c>
      <c r="E6" s="126"/>
      <c r="F6" s="127">
        <v>54614</v>
      </c>
      <c r="G6" s="128"/>
      <c r="H6" s="129"/>
    </row>
    <row r="7" spans="1:8" x14ac:dyDescent="0.15">
      <c r="A7" s="110" t="s">
        <v>514</v>
      </c>
      <c r="B7" s="115"/>
      <c r="C7" s="116"/>
      <c r="D7" s="117">
        <v>205935</v>
      </c>
      <c r="E7" s="118"/>
      <c r="F7" s="119">
        <v>101693</v>
      </c>
      <c r="G7" s="120"/>
      <c r="H7" s="121"/>
    </row>
    <row r="8" spans="1:8" x14ac:dyDescent="0.15">
      <c r="A8" s="122"/>
      <c r="B8" s="123"/>
      <c r="C8" s="124"/>
      <c r="D8" s="125">
        <v>64705</v>
      </c>
      <c r="E8" s="126"/>
      <c r="F8" s="127">
        <v>51066</v>
      </c>
      <c r="G8" s="128"/>
      <c r="H8" s="129"/>
    </row>
    <row r="9" spans="1:8" x14ac:dyDescent="0.15">
      <c r="A9" s="110" t="s">
        <v>515</v>
      </c>
      <c r="B9" s="115"/>
      <c r="C9" s="116"/>
      <c r="D9" s="117">
        <v>140221</v>
      </c>
      <c r="E9" s="118"/>
      <c r="F9" s="119">
        <v>96635</v>
      </c>
      <c r="G9" s="120"/>
      <c r="H9" s="121"/>
    </row>
    <row r="10" spans="1:8" x14ac:dyDescent="0.15">
      <c r="A10" s="122"/>
      <c r="B10" s="123"/>
      <c r="C10" s="124"/>
      <c r="D10" s="125">
        <v>46688</v>
      </c>
      <c r="E10" s="126"/>
      <c r="F10" s="127">
        <v>44408</v>
      </c>
      <c r="G10" s="128"/>
      <c r="H10" s="129"/>
    </row>
    <row r="11" spans="1:8" x14ac:dyDescent="0.15">
      <c r="A11" s="110" t="s">
        <v>516</v>
      </c>
      <c r="B11" s="115"/>
      <c r="C11" s="116"/>
      <c r="D11" s="117">
        <v>148389</v>
      </c>
      <c r="E11" s="118"/>
      <c r="F11" s="119">
        <v>97062</v>
      </c>
      <c r="G11" s="120"/>
      <c r="H11" s="121"/>
    </row>
    <row r="12" spans="1:8" x14ac:dyDescent="0.15">
      <c r="A12" s="122"/>
      <c r="B12" s="123"/>
      <c r="C12" s="130"/>
      <c r="D12" s="125">
        <v>52847</v>
      </c>
      <c r="E12" s="126"/>
      <c r="F12" s="127">
        <v>50112</v>
      </c>
      <c r="G12" s="128"/>
      <c r="H12" s="129"/>
    </row>
    <row r="13" spans="1:8" x14ac:dyDescent="0.15">
      <c r="A13" s="110"/>
      <c r="B13" s="115"/>
      <c r="C13" s="131"/>
      <c r="D13" s="132">
        <v>155798</v>
      </c>
      <c r="E13" s="133"/>
      <c r="F13" s="134">
        <v>98539</v>
      </c>
      <c r="G13" s="135"/>
      <c r="H13" s="121"/>
    </row>
    <row r="14" spans="1:8" x14ac:dyDescent="0.15">
      <c r="A14" s="122"/>
      <c r="B14" s="123"/>
      <c r="C14" s="124"/>
      <c r="D14" s="125">
        <v>52067</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2.0299999999999998</v>
      </c>
      <c r="C19" s="136">
        <f>ROUND(VALUE(SUBSTITUTE(実質収支比率等に係る経年分析!G$48,"▲","-")),2)</f>
        <v>3.1</v>
      </c>
      <c r="D19" s="136">
        <f>ROUND(VALUE(SUBSTITUTE(実質収支比率等に係る経年分析!H$48,"▲","-")),2)</f>
        <v>2.68</v>
      </c>
      <c r="E19" s="136">
        <f>ROUND(VALUE(SUBSTITUTE(実質収支比率等に係る経年分析!I$48,"▲","-")),2)</f>
        <v>2.5099999999999998</v>
      </c>
      <c r="F19" s="136">
        <f>ROUND(VALUE(SUBSTITUTE(実質収支比率等に係る経年分析!J$48,"▲","-")),2)</f>
        <v>2.67</v>
      </c>
    </row>
    <row r="20" spans="1:11" x14ac:dyDescent="0.15">
      <c r="A20" s="136" t="s">
        <v>43</v>
      </c>
      <c r="B20" s="136">
        <f>ROUND(VALUE(SUBSTITUTE(実質収支比率等に係る経年分析!F$47,"▲","-")),2)</f>
        <v>21.56</v>
      </c>
      <c r="C20" s="136">
        <f>ROUND(VALUE(SUBSTITUTE(実質収支比率等に係る経年分析!G$47,"▲","-")),2)</f>
        <v>24</v>
      </c>
      <c r="D20" s="136">
        <f>ROUND(VALUE(SUBSTITUTE(実質収支比率等に係る経年分析!H$47,"▲","-")),2)</f>
        <v>21.95</v>
      </c>
      <c r="E20" s="136">
        <f>ROUND(VALUE(SUBSTITUTE(実質収支比率等に係る経年分析!I$47,"▲","-")),2)</f>
        <v>24.78</v>
      </c>
      <c r="F20" s="136">
        <f>ROUND(VALUE(SUBSTITUTE(実質収支比率等に係る経年分析!J$47,"▲","-")),2)</f>
        <v>21.67</v>
      </c>
    </row>
    <row r="21" spans="1:11" x14ac:dyDescent="0.15">
      <c r="A21" s="136" t="s">
        <v>44</v>
      </c>
      <c r="B21" s="136">
        <f>IF(ISNUMBER(VALUE(SUBSTITUTE(実質収支比率等に係る経年分析!F$49,"▲","-"))),ROUND(VALUE(SUBSTITUTE(実質収支比率等に係る経年分析!F$49,"▲","-")),2),NA())</f>
        <v>13.85</v>
      </c>
      <c r="C21" s="136">
        <f>IF(ISNUMBER(VALUE(SUBSTITUTE(実質収支比率等に係る経年分析!G$49,"▲","-"))),ROUND(VALUE(SUBSTITUTE(実質収支比率等に係る経年分析!G$49,"▲","-")),2),NA())</f>
        <v>11.18</v>
      </c>
      <c r="D21" s="136">
        <f>IF(ISNUMBER(VALUE(SUBSTITUTE(実質収支比率等に係る経年分析!H$49,"▲","-"))),ROUND(VALUE(SUBSTITUTE(実質収支比率等に係る経年分析!H$49,"▲","-")),2),NA())</f>
        <v>2.0299999999999998</v>
      </c>
      <c r="E21" s="136">
        <f>IF(ISNUMBER(VALUE(SUBSTITUTE(実質収支比率等に係る経年分析!I$49,"▲","-"))),ROUND(VALUE(SUBSTITUTE(実質収支比率等に係る経年分析!I$49,"▲","-")),2),NA())</f>
        <v>7.18</v>
      </c>
      <c r="F21" s="136">
        <f>IF(ISNUMBER(VALUE(SUBSTITUTE(実質収支比率等に係る経年分析!J$49,"▲","-"))),ROUND(VALUE(SUBSTITUTE(実質収支比率等に係る経年分析!J$49,"▲","-")),2),NA())</f>
        <v>-1.76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東北町農業集落排水事業特別会計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東北町後期高齢者医療特別会計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東北町簡易水道事業特別会計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東北町公共下水道事業特別会計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東北町介護保険特別会計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東北町国民健康保険事業特別会計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0.56999999999999995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1.1100000000000001</v>
      </c>
    </row>
    <row r="35" spans="1:16" x14ac:dyDescent="0.15">
      <c r="A35" s="137" t="str">
        <f>IF(連結実質赤字比率に係る赤字・黒字の構成分析!C$35="",NA(),連結実質赤字比率に係る赤字・黒字の構成分析!C$35)</f>
        <v>東北町上水道事業特別会計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2.5499999999999998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1203</v>
      </c>
      <c r="E42" s="138"/>
      <c r="F42" s="138"/>
      <c r="G42" s="138">
        <f>'実質公債費比率（分子）の構造'!L$52</f>
        <v>1247</v>
      </c>
      <c r="H42" s="138"/>
      <c r="I42" s="138"/>
      <c r="J42" s="138">
        <f>'実質公債費比率（分子）の構造'!M$52</f>
        <v>1344</v>
      </c>
      <c r="K42" s="138"/>
      <c r="L42" s="138"/>
      <c r="M42" s="138">
        <f>'実質公債費比率（分子）の構造'!N$52</f>
        <v>1318</v>
      </c>
      <c r="N42" s="138"/>
      <c r="O42" s="138"/>
      <c r="P42" s="138">
        <f>'実質公債費比率（分子）の構造'!O$52</f>
        <v>1219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91</v>
      </c>
      <c r="C45" s="138"/>
      <c r="D45" s="138"/>
      <c r="E45" s="138">
        <f>'実質公債費比率（分子）の構造'!L$49</f>
        <v>105</v>
      </c>
      <c r="F45" s="138"/>
      <c r="G45" s="138"/>
      <c r="H45" s="138">
        <f>'実質公債費比率（分子）の構造'!M$49</f>
        <v>114</v>
      </c>
      <c r="I45" s="138"/>
      <c r="J45" s="138"/>
      <c r="K45" s="138">
        <f>'実質公債費比率（分子）の構造'!N$49</f>
        <v>90</v>
      </c>
      <c r="L45" s="138"/>
      <c r="M45" s="138"/>
      <c r="N45" s="138">
        <f>'実質公債費比率（分子）の構造'!O$49</f>
        <v>92</v>
      </c>
      <c r="O45" s="138"/>
      <c r="P45" s="138"/>
    </row>
    <row r="46" spans="1:16" x14ac:dyDescent="0.15">
      <c r="A46" s="138" t="s">
        <v>55</v>
      </c>
      <c r="B46" s="138">
        <f>'実質公債費比率（分子）の構造'!K$48</f>
        <v>271</v>
      </c>
      <c r="C46" s="138"/>
      <c r="D46" s="138"/>
      <c r="E46" s="138">
        <f>'実質公債費比率（分子）の構造'!L$48</f>
        <v>288</v>
      </c>
      <c r="F46" s="138"/>
      <c r="G46" s="138"/>
      <c r="H46" s="138">
        <f>'実質公債費比率（分子）の構造'!M$48</f>
        <v>275</v>
      </c>
      <c r="I46" s="138"/>
      <c r="J46" s="138"/>
      <c r="K46" s="138">
        <f>'実質公債費比率（分子）の構造'!N$48</f>
        <v>303</v>
      </c>
      <c r="L46" s="138"/>
      <c r="M46" s="138"/>
      <c r="N46" s="138">
        <f>'実質公債費比率（分子）の構造'!O$48</f>
        <v>336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1594</v>
      </c>
      <c r="C49" s="138"/>
      <c r="D49" s="138"/>
      <c r="E49" s="138">
        <f>'実質公債費比率（分子）の構造'!L$45</f>
        <v>1532</v>
      </c>
      <c r="F49" s="138"/>
      <c r="G49" s="138"/>
      <c r="H49" s="138">
        <f>'実質公債費比率（分子）の構造'!M$45</f>
        <v>1545</v>
      </c>
      <c r="I49" s="138"/>
      <c r="J49" s="138"/>
      <c r="K49" s="138">
        <f>'実質公債費比率（分子）の構造'!N$45</f>
        <v>1485</v>
      </c>
      <c r="L49" s="138"/>
      <c r="M49" s="138"/>
      <c r="N49" s="138">
        <f>'実質公債費比率（分子）の構造'!O$45</f>
        <v>1344</v>
      </c>
      <c r="O49" s="138"/>
      <c r="P49" s="138"/>
    </row>
    <row r="50" spans="1:16" x14ac:dyDescent="0.15">
      <c r="A50" s="138" t="s">
        <v>59</v>
      </c>
      <c r="B50" s="138" t="e">
        <f>NA()</f>
        <v>#N/A</v>
      </c>
      <c r="C50" s="138">
        <f>IF(ISNUMBER('実質公債費比率（分子）の構造'!K$53),'実質公債費比率（分子）の構造'!K$53,NA())</f>
        <v>758</v>
      </c>
      <c r="D50" s="138" t="e">
        <f>NA()</f>
        <v>#N/A</v>
      </c>
      <c r="E50" s="138" t="e">
        <f>NA()</f>
        <v>#N/A</v>
      </c>
      <c r="F50" s="138">
        <f>IF(ISNUMBER('実質公債費比率（分子）の構造'!L$53),'実質公債費比率（分子）の構造'!L$53,NA())</f>
        <v>683</v>
      </c>
      <c r="G50" s="138" t="e">
        <f>NA()</f>
        <v>#N/A</v>
      </c>
      <c r="H50" s="138" t="e">
        <f>NA()</f>
        <v>#N/A</v>
      </c>
      <c r="I50" s="138">
        <f>IF(ISNUMBER('実質公債費比率（分子）の構造'!M$53),'実質公債費比率（分子）の構造'!M$53,NA())</f>
        <v>595</v>
      </c>
      <c r="J50" s="138" t="e">
        <f>NA()</f>
        <v>#N/A</v>
      </c>
      <c r="K50" s="138" t="e">
        <f>NA()</f>
        <v>#N/A</v>
      </c>
      <c r="L50" s="138">
        <f>IF(ISNUMBER('実質公債費比率（分子）の構造'!N$53),'実質公債費比率（分子）の構造'!N$53,NA())</f>
        <v>561</v>
      </c>
      <c r="M50" s="138" t="e">
        <f>NA()</f>
        <v>#N/A</v>
      </c>
      <c r="N50" s="138" t="e">
        <f>NA()</f>
        <v>#N/A</v>
      </c>
      <c r="O50" s="138">
        <f>IF(ISNUMBER('実質公債費比率（分子）の構造'!O$53),'実質公債費比率（分子）の構造'!O$53,NA())</f>
        <v>554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13559</v>
      </c>
      <c r="E56" s="137"/>
      <c r="F56" s="137"/>
      <c r="G56" s="137">
        <f>'将来負担比率（分子）の構造'!J$52</f>
        <v>13640</v>
      </c>
      <c r="H56" s="137"/>
      <c r="I56" s="137"/>
      <c r="J56" s="137">
        <f>'将来負担比率（分子）の構造'!K$52</f>
        <v>13606</v>
      </c>
      <c r="K56" s="137"/>
      <c r="L56" s="137"/>
      <c r="M56" s="137">
        <f>'将来負担比率（分子）の構造'!L$52</f>
        <v>13448</v>
      </c>
      <c r="N56" s="137"/>
      <c r="O56" s="137"/>
      <c r="P56" s="137">
        <f>'将来負担比率（分子）の構造'!M$52</f>
        <v>13289</v>
      </c>
    </row>
    <row r="57" spans="1:16" x14ac:dyDescent="0.15">
      <c r="A57" s="137" t="s">
        <v>36</v>
      </c>
      <c r="B57" s="137"/>
      <c r="C57" s="137"/>
      <c r="D57" s="137">
        <f>'将来負担比率（分子）の構造'!I$51</f>
        <v>205</v>
      </c>
      <c r="E57" s="137"/>
      <c r="F57" s="137"/>
      <c r="G57" s="137">
        <f>'将来負担比率（分子）の構造'!J$51</f>
        <v>195</v>
      </c>
      <c r="H57" s="137"/>
      <c r="I57" s="137"/>
      <c r="J57" s="137">
        <f>'将来負担比率（分子）の構造'!K$51</f>
        <v>179</v>
      </c>
      <c r="K57" s="137"/>
      <c r="L57" s="137"/>
      <c r="M57" s="137">
        <f>'将来負担比率（分子）の構造'!L$51</f>
        <v>162</v>
      </c>
      <c r="N57" s="137"/>
      <c r="O57" s="137"/>
      <c r="P57" s="137">
        <f>'将来負担比率（分子）の構造'!M$51</f>
        <v>133</v>
      </c>
    </row>
    <row r="58" spans="1:16" x14ac:dyDescent="0.15">
      <c r="A58" s="137" t="s">
        <v>35</v>
      </c>
      <c r="B58" s="137"/>
      <c r="C58" s="137"/>
      <c r="D58" s="137">
        <f>'将来負担比率（分子）の構造'!I$50</f>
        <v>2220</v>
      </c>
      <c r="E58" s="137"/>
      <c r="F58" s="137"/>
      <c r="G58" s="137">
        <f>'将来負担比率（分子）の構造'!J$50</f>
        <v>2246</v>
      </c>
      <c r="H58" s="137"/>
      <c r="I58" s="137"/>
      <c r="J58" s="137">
        <f>'将来負担比率（分子）の構造'!K$50</f>
        <v>2175</v>
      </c>
      <c r="K58" s="137"/>
      <c r="L58" s="137"/>
      <c r="M58" s="137">
        <f>'将来負担比率（分子）の構造'!L$50</f>
        <v>2373</v>
      </c>
      <c r="N58" s="137"/>
      <c r="O58" s="137"/>
      <c r="P58" s="137">
        <f>'将来負担比率（分子）の構造'!M$50</f>
        <v>2352</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9</v>
      </c>
      <c r="I59" s="137"/>
      <c r="J59" s="137"/>
      <c r="K59" s="137">
        <f>'将来負担比率（分子）の構造'!L$49</f>
        <v>4</v>
      </c>
      <c r="L59" s="137"/>
      <c r="M59" s="137"/>
      <c r="N59" s="137">
        <f>'将来負担比率（分子）の構造'!M$49</f>
        <v>4</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1850</v>
      </c>
      <c r="C62" s="137"/>
      <c r="D62" s="137"/>
      <c r="E62" s="137">
        <f>'将来負担比率（分子）の構造'!J$45</f>
        <v>1626</v>
      </c>
      <c r="F62" s="137"/>
      <c r="G62" s="137"/>
      <c r="H62" s="137">
        <f>'将来負担比率（分子）の構造'!K$45</f>
        <v>1491</v>
      </c>
      <c r="I62" s="137"/>
      <c r="J62" s="137"/>
      <c r="K62" s="137">
        <f>'将来負担比率（分子）の構造'!L$45</f>
        <v>1634</v>
      </c>
      <c r="L62" s="137"/>
      <c r="M62" s="137"/>
      <c r="N62" s="137">
        <f>'将来負担比率（分子）の構造'!M$45</f>
        <v>1530</v>
      </c>
      <c r="O62" s="137"/>
      <c r="P62" s="137"/>
    </row>
    <row r="63" spans="1:16" x14ac:dyDescent="0.15">
      <c r="A63" s="137" t="s">
        <v>28</v>
      </c>
      <c r="B63" s="137">
        <f>'将来負担比率（分子）の構造'!I$44</f>
        <v>588</v>
      </c>
      <c r="C63" s="137"/>
      <c r="D63" s="137"/>
      <c r="E63" s="137">
        <f>'将来負担比率（分子）の構造'!J$44</f>
        <v>526</v>
      </c>
      <c r="F63" s="137"/>
      <c r="G63" s="137"/>
      <c r="H63" s="137">
        <f>'将来負担比率（分子）の構造'!K$44</f>
        <v>463</v>
      </c>
      <c r="I63" s="137"/>
      <c r="J63" s="137"/>
      <c r="K63" s="137">
        <f>'将来負担比率（分子）の構造'!L$44</f>
        <v>528</v>
      </c>
      <c r="L63" s="137"/>
      <c r="M63" s="137"/>
      <c r="N63" s="137">
        <f>'将来負担比率（分子）の構造'!M$44</f>
        <v>666</v>
      </c>
      <c r="O63" s="137"/>
      <c r="P63" s="137"/>
    </row>
    <row r="64" spans="1:16" x14ac:dyDescent="0.15">
      <c r="A64" s="137" t="s">
        <v>27</v>
      </c>
      <c r="B64" s="137">
        <f>'将来負担比率（分子）の構造'!I$43</f>
        <v>5777</v>
      </c>
      <c r="C64" s="137"/>
      <c r="D64" s="137"/>
      <c r="E64" s="137">
        <f>'将来負担比率（分子）の構造'!J$43</f>
        <v>6068</v>
      </c>
      <c r="F64" s="137"/>
      <c r="G64" s="137"/>
      <c r="H64" s="137">
        <f>'将来負担比率（分子）の構造'!K$43</f>
        <v>5959</v>
      </c>
      <c r="I64" s="137"/>
      <c r="J64" s="137"/>
      <c r="K64" s="137">
        <f>'将来負担比率（分子）の構造'!L$43</f>
        <v>6070</v>
      </c>
      <c r="L64" s="137"/>
      <c r="M64" s="137"/>
      <c r="N64" s="137">
        <f>'将来負担比率（分子）の構造'!M$43</f>
        <v>6150</v>
      </c>
      <c r="O64" s="137"/>
      <c r="P64" s="137"/>
    </row>
    <row r="65" spans="1:16" x14ac:dyDescent="0.15">
      <c r="A65" s="137" t="s">
        <v>26</v>
      </c>
      <c r="B65" s="137">
        <f>'将来負担比率（分子）の構造'!I$42</f>
        <v>1</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14378</v>
      </c>
      <c r="C66" s="137"/>
      <c r="D66" s="137"/>
      <c r="E66" s="137">
        <f>'将来負担比率（分子）の構造'!J$41</f>
        <v>14028</v>
      </c>
      <c r="F66" s="137"/>
      <c r="G66" s="137"/>
      <c r="H66" s="137">
        <f>'将来負担比率（分子）の構造'!K$41</f>
        <v>13643</v>
      </c>
      <c r="I66" s="137"/>
      <c r="J66" s="137"/>
      <c r="K66" s="137">
        <f>'将来負担比率（分子）の構造'!L$41</f>
        <v>12956</v>
      </c>
      <c r="L66" s="137"/>
      <c r="M66" s="137"/>
      <c r="N66" s="137">
        <f>'将来負担比率（分子）の構造'!M$41</f>
        <v>12744</v>
      </c>
      <c r="O66" s="137"/>
      <c r="P66" s="137"/>
    </row>
    <row r="67" spans="1:16" x14ac:dyDescent="0.15">
      <c r="A67" s="137" t="s">
        <v>63</v>
      </c>
      <c r="B67" s="137" t="e">
        <f>NA()</f>
        <v>#N/A</v>
      </c>
      <c r="C67" s="137">
        <f>IF(ISNUMBER('将来負担比率（分子）の構造'!I$53), IF('将来負担比率（分子）の構造'!I$53 &lt; 0, 0, '将来負担比率（分子）の構造'!I$53), NA())</f>
        <v>6611</v>
      </c>
      <c r="D67" s="137" t="e">
        <f>NA()</f>
        <v>#N/A</v>
      </c>
      <c r="E67" s="137" t="e">
        <f>NA()</f>
        <v>#N/A</v>
      </c>
      <c r="F67" s="137">
        <f>IF(ISNUMBER('将来負担比率（分子）の構造'!J$53), IF('将来負担比率（分子）の構造'!J$53 &lt; 0, 0, '将来負担比率（分子）の構造'!J$53), NA())</f>
        <v>6168</v>
      </c>
      <c r="G67" s="137" t="e">
        <f>NA()</f>
        <v>#N/A</v>
      </c>
      <c r="H67" s="137" t="e">
        <f>NA()</f>
        <v>#N/A</v>
      </c>
      <c r="I67" s="137">
        <f>IF(ISNUMBER('将来負担比率（分子）の構造'!K$53), IF('将来負担比率（分子）の構造'!K$53 &lt; 0, 0, '将来負担比率（分子）の構造'!K$53), NA())</f>
        <v>5605</v>
      </c>
      <c r="J67" s="137" t="e">
        <f>NA()</f>
        <v>#N/A</v>
      </c>
      <c r="K67" s="137" t="e">
        <f>NA()</f>
        <v>#N/A</v>
      </c>
      <c r="L67" s="137">
        <f>IF(ISNUMBER('将来負担比率（分子）の構造'!L$53), IF('将来負担比率（分子）の構造'!L$53 &lt; 0, 0, '将来負担比率（分子）の構造'!L$53), NA())</f>
        <v>5210</v>
      </c>
      <c r="M67" s="137" t="e">
        <f>NA()</f>
        <v>#N/A</v>
      </c>
      <c r="N67" s="137" t="e">
        <f>NA()</f>
        <v>#N/A</v>
      </c>
      <c r="O67" s="137">
        <f>IF(ISNUMBER('将来負担比率（分子）の構造'!M$53), IF('将来負担比率（分子）の構造'!M$53 &lt; 0, 0, '将来負担比率（分子）の構造'!M$53), NA())</f>
        <v>5321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1746803</v>
      </c>
      <c r="S5" s="671"/>
      <c r="T5" s="671"/>
      <c r="U5" s="671"/>
      <c r="V5" s="671"/>
      <c r="W5" s="671"/>
      <c r="X5" s="671"/>
      <c r="Y5" s="718"/>
      <c r="Z5" s="731">
        <v>13.4</v>
      </c>
      <c r="AA5" s="731"/>
      <c r="AB5" s="731"/>
      <c r="AC5" s="731"/>
      <c r="AD5" s="732">
        <v>1746803</v>
      </c>
      <c r="AE5" s="732"/>
      <c r="AF5" s="732"/>
      <c r="AG5" s="732"/>
      <c r="AH5" s="732"/>
      <c r="AI5" s="732"/>
      <c r="AJ5" s="732"/>
      <c r="AK5" s="732"/>
      <c r="AL5" s="719">
        <v>25.7</v>
      </c>
      <c r="AM5" s="688"/>
      <c r="AN5" s="688"/>
      <c r="AO5" s="720"/>
      <c r="AP5" s="707" t="s">
        <v>209</v>
      </c>
      <c r="AQ5" s="708"/>
      <c r="AR5" s="708"/>
      <c r="AS5" s="708"/>
      <c r="AT5" s="708"/>
      <c r="AU5" s="708"/>
      <c r="AV5" s="708"/>
      <c r="AW5" s="708"/>
      <c r="AX5" s="708"/>
      <c r="AY5" s="708"/>
      <c r="AZ5" s="708"/>
      <c r="BA5" s="708"/>
      <c r="BB5" s="708"/>
      <c r="BC5" s="708"/>
      <c r="BD5" s="708"/>
      <c r="BE5" s="708"/>
      <c r="BF5" s="709"/>
      <c r="BG5" s="620">
        <v>1746145</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165766</v>
      </c>
      <c r="S6" s="621"/>
      <c r="T6" s="621"/>
      <c r="U6" s="621"/>
      <c r="V6" s="621"/>
      <c r="W6" s="621"/>
      <c r="X6" s="621"/>
      <c r="Y6" s="622"/>
      <c r="Z6" s="673">
        <v>1.3</v>
      </c>
      <c r="AA6" s="673"/>
      <c r="AB6" s="673"/>
      <c r="AC6" s="673"/>
      <c r="AD6" s="674">
        <v>165766</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1746145</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109982</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109982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1705</v>
      </c>
      <c r="S7" s="621"/>
      <c r="T7" s="621"/>
      <c r="U7" s="621"/>
      <c r="V7" s="621"/>
      <c r="W7" s="621"/>
      <c r="X7" s="621"/>
      <c r="Y7" s="622"/>
      <c r="Z7" s="673">
        <v>0</v>
      </c>
      <c r="AA7" s="673"/>
      <c r="AB7" s="673"/>
      <c r="AC7" s="673"/>
      <c r="AD7" s="674">
        <v>1705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671038</v>
      </c>
      <c r="BH7" s="621"/>
      <c r="BI7" s="621"/>
      <c r="BJ7" s="621"/>
      <c r="BK7" s="621"/>
      <c r="BL7" s="621"/>
      <c r="BM7" s="621"/>
      <c r="BN7" s="622"/>
      <c r="BO7" s="673">
        <v>38.4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2048208</v>
      </c>
      <c r="CS7" s="621"/>
      <c r="CT7" s="621"/>
      <c r="CU7" s="621"/>
      <c r="CV7" s="621"/>
      <c r="CW7" s="621"/>
      <c r="CX7" s="621"/>
      <c r="CY7" s="622"/>
      <c r="CZ7" s="673">
        <v>16.100000000000001</v>
      </c>
      <c r="DA7" s="673"/>
      <c r="DB7" s="673"/>
      <c r="DC7" s="673"/>
      <c r="DD7" s="626">
        <v>133083</v>
      </c>
      <c r="DE7" s="621"/>
      <c r="DF7" s="621"/>
      <c r="DG7" s="621"/>
      <c r="DH7" s="621"/>
      <c r="DI7" s="621"/>
      <c r="DJ7" s="621"/>
      <c r="DK7" s="621"/>
      <c r="DL7" s="621"/>
      <c r="DM7" s="621"/>
      <c r="DN7" s="621"/>
      <c r="DO7" s="621"/>
      <c r="DP7" s="622"/>
      <c r="DQ7" s="626">
        <v>1840873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2156</v>
      </c>
      <c r="S8" s="621"/>
      <c r="T8" s="621"/>
      <c r="U8" s="621"/>
      <c r="V8" s="621"/>
      <c r="W8" s="621"/>
      <c r="X8" s="621"/>
      <c r="Y8" s="622"/>
      <c r="Z8" s="673">
        <v>0</v>
      </c>
      <c r="AA8" s="673"/>
      <c r="AB8" s="673"/>
      <c r="AC8" s="673"/>
      <c r="AD8" s="674">
        <v>2156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28564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3319870</v>
      </c>
      <c r="CS8" s="621"/>
      <c r="CT8" s="621"/>
      <c r="CU8" s="621"/>
      <c r="CV8" s="621"/>
      <c r="CW8" s="621"/>
      <c r="CX8" s="621"/>
      <c r="CY8" s="622"/>
      <c r="CZ8" s="673">
        <v>26.1</v>
      </c>
      <c r="DA8" s="673"/>
      <c r="DB8" s="673"/>
      <c r="DC8" s="673"/>
      <c r="DD8" s="626">
        <v>187184</v>
      </c>
      <c r="DE8" s="621"/>
      <c r="DF8" s="621"/>
      <c r="DG8" s="621"/>
      <c r="DH8" s="621"/>
      <c r="DI8" s="621"/>
      <c r="DJ8" s="621"/>
      <c r="DK8" s="621"/>
      <c r="DL8" s="621"/>
      <c r="DM8" s="621"/>
      <c r="DN8" s="621"/>
      <c r="DO8" s="621"/>
      <c r="DP8" s="622"/>
      <c r="DQ8" s="626">
        <v>1633877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1099</v>
      </c>
      <c r="S9" s="621"/>
      <c r="T9" s="621"/>
      <c r="U9" s="621"/>
      <c r="V9" s="621"/>
      <c r="W9" s="621"/>
      <c r="X9" s="621"/>
      <c r="Y9" s="622"/>
      <c r="Z9" s="673">
        <v>0</v>
      </c>
      <c r="AA9" s="673"/>
      <c r="AB9" s="673"/>
      <c r="AC9" s="673"/>
      <c r="AD9" s="674">
        <v>1099</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567453</v>
      </c>
      <c r="BH9" s="621"/>
      <c r="BI9" s="621"/>
      <c r="BJ9" s="621"/>
      <c r="BK9" s="621"/>
      <c r="BL9" s="621"/>
      <c r="BM9" s="621"/>
      <c r="BN9" s="622"/>
      <c r="BO9" s="673">
        <v>32.5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773508</v>
      </c>
      <c r="CS9" s="621"/>
      <c r="CT9" s="621"/>
      <c r="CU9" s="621"/>
      <c r="CV9" s="621"/>
      <c r="CW9" s="621"/>
      <c r="CX9" s="621"/>
      <c r="CY9" s="622"/>
      <c r="CZ9" s="673">
        <v>6.1</v>
      </c>
      <c r="DA9" s="673"/>
      <c r="DB9" s="673"/>
      <c r="DC9" s="673"/>
      <c r="DD9" s="626">
        <v>17789</v>
      </c>
      <c r="DE9" s="621"/>
      <c r="DF9" s="621"/>
      <c r="DG9" s="621"/>
      <c r="DH9" s="621"/>
      <c r="DI9" s="621"/>
      <c r="DJ9" s="621"/>
      <c r="DK9" s="621"/>
      <c r="DL9" s="621"/>
      <c r="DM9" s="621"/>
      <c r="DN9" s="621"/>
      <c r="DO9" s="621"/>
      <c r="DP9" s="622"/>
      <c r="DQ9" s="626">
        <v>752846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288726</v>
      </c>
      <c r="S10" s="621"/>
      <c r="T10" s="621"/>
      <c r="U10" s="621"/>
      <c r="V10" s="621"/>
      <c r="W10" s="621"/>
      <c r="X10" s="621"/>
      <c r="Y10" s="622"/>
      <c r="Z10" s="673">
        <v>2.2000000000000002</v>
      </c>
      <c r="AA10" s="673"/>
      <c r="AB10" s="673"/>
      <c r="AC10" s="673"/>
      <c r="AD10" s="674">
        <v>288726</v>
      </c>
      <c r="AE10" s="674"/>
      <c r="AF10" s="674"/>
      <c r="AG10" s="674"/>
      <c r="AH10" s="674"/>
      <c r="AI10" s="674"/>
      <c r="AJ10" s="674"/>
      <c r="AK10" s="674"/>
      <c r="AL10" s="643">
        <v>4.3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34594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570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570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40427</v>
      </c>
      <c r="BH11" s="621"/>
      <c r="BI11" s="621"/>
      <c r="BJ11" s="621"/>
      <c r="BK11" s="621"/>
      <c r="BL11" s="621"/>
      <c r="BM11" s="621"/>
      <c r="BN11" s="622"/>
      <c r="BO11" s="673">
        <v>2.2999999999999998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741892</v>
      </c>
      <c r="CS11" s="621"/>
      <c r="CT11" s="621"/>
      <c r="CU11" s="621"/>
      <c r="CV11" s="621"/>
      <c r="CW11" s="621"/>
      <c r="CX11" s="621"/>
      <c r="CY11" s="622"/>
      <c r="CZ11" s="673">
        <v>5.8</v>
      </c>
      <c r="DA11" s="673"/>
      <c r="DB11" s="673"/>
      <c r="DC11" s="673"/>
      <c r="DD11" s="626">
        <v>306712</v>
      </c>
      <c r="DE11" s="621"/>
      <c r="DF11" s="621"/>
      <c r="DG11" s="621"/>
      <c r="DH11" s="621"/>
      <c r="DI11" s="621"/>
      <c r="DJ11" s="621"/>
      <c r="DK11" s="621"/>
      <c r="DL11" s="621"/>
      <c r="DM11" s="621"/>
      <c r="DN11" s="621"/>
      <c r="DO11" s="621"/>
      <c r="DP11" s="622"/>
      <c r="DQ11" s="626">
        <v>318260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862836</v>
      </c>
      <c r="BH12" s="621"/>
      <c r="BI12" s="621"/>
      <c r="BJ12" s="621"/>
      <c r="BK12" s="621"/>
      <c r="BL12" s="621"/>
      <c r="BM12" s="621"/>
      <c r="BN12" s="622"/>
      <c r="BO12" s="673">
        <v>49.4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118658</v>
      </c>
      <c r="CS12" s="621"/>
      <c r="CT12" s="621"/>
      <c r="CU12" s="621"/>
      <c r="CV12" s="621"/>
      <c r="CW12" s="621"/>
      <c r="CX12" s="621"/>
      <c r="CY12" s="622"/>
      <c r="CZ12" s="673">
        <v>0.9</v>
      </c>
      <c r="DA12" s="673"/>
      <c r="DB12" s="673"/>
      <c r="DC12" s="673"/>
      <c r="DD12" s="626" t="s">
        <v>112</v>
      </c>
      <c r="DE12" s="621"/>
      <c r="DF12" s="621"/>
      <c r="DG12" s="621"/>
      <c r="DH12" s="621"/>
      <c r="DI12" s="621"/>
      <c r="DJ12" s="621"/>
      <c r="DK12" s="621"/>
      <c r="DL12" s="621"/>
      <c r="DM12" s="621"/>
      <c r="DN12" s="621"/>
      <c r="DO12" s="621"/>
      <c r="DP12" s="622"/>
      <c r="DQ12" s="626">
        <v>113774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31794</v>
      </c>
      <c r="S13" s="621"/>
      <c r="T13" s="621"/>
      <c r="U13" s="621"/>
      <c r="V13" s="621"/>
      <c r="W13" s="621"/>
      <c r="X13" s="621"/>
      <c r="Y13" s="622"/>
      <c r="Z13" s="673">
        <v>0.2</v>
      </c>
      <c r="AA13" s="673"/>
      <c r="AB13" s="673"/>
      <c r="AC13" s="673"/>
      <c r="AD13" s="674">
        <v>31794</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841959</v>
      </c>
      <c r="BH13" s="621"/>
      <c r="BI13" s="621"/>
      <c r="BJ13" s="621"/>
      <c r="BK13" s="621"/>
      <c r="BL13" s="621"/>
      <c r="BM13" s="621"/>
      <c r="BN13" s="622"/>
      <c r="BO13" s="673">
        <v>48.2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1664554</v>
      </c>
      <c r="CS13" s="621"/>
      <c r="CT13" s="621"/>
      <c r="CU13" s="621"/>
      <c r="CV13" s="621"/>
      <c r="CW13" s="621"/>
      <c r="CX13" s="621"/>
      <c r="CY13" s="622"/>
      <c r="CZ13" s="673">
        <v>13.1</v>
      </c>
      <c r="DA13" s="673"/>
      <c r="DB13" s="673"/>
      <c r="DC13" s="673"/>
      <c r="DD13" s="626">
        <v>987565</v>
      </c>
      <c r="DE13" s="621"/>
      <c r="DF13" s="621"/>
      <c r="DG13" s="621"/>
      <c r="DH13" s="621"/>
      <c r="DI13" s="621"/>
      <c r="DJ13" s="621"/>
      <c r="DK13" s="621"/>
      <c r="DL13" s="621"/>
      <c r="DM13" s="621"/>
      <c r="DN13" s="621"/>
      <c r="DO13" s="621"/>
      <c r="DP13" s="622"/>
      <c r="DQ13" s="626">
        <v>923969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59531</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343778</v>
      </c>
      <c r="CS14" s="621"/>
      <c r="CT14" s="621"/>
      <c r="CU14" s="621"/>
      <c r="CV14" s="621"/>
      <c r="CW14" s="621"/>
      <c r="CX14" s="621"/>
      <c r="CY14" s="622"/>
      <c r="CZ14" s="673">
        <v>2.7</v>
      </c>
      <c r="DA14" s="673"/>
      <c r="DB14" s="673"/>
      <c r="DC14" s="673"/>
      <c r="DD14" s="626">
        <v>56467</v>
      </c>
      <c r="DE14" s="621"/>
      <c r="DF14" s="621"/>
      <c r="DG14" s="621"/>
      <c r="DH14" s="621"/>
      <c r="DI14" s="621"/>
      <c r="DJ14" s="621"/>
      <c r="DK14" s="621"/>
      <c r="DL14" s="621"/>
      <c r="DM14" s="621"/>
      <c r="DN14" s="621"/>
      <c r="DO14" s="621"/>
      <c r="DP14" s="622"/>
      <c r="DQ14" s="626">
        <v>300012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4015</v>
      </c>
      <c r="S15" s="621"/>
      <c r="T15" s="621"/>
      <c r="U15" s="621"/>
      <c r="V15" s="621"/>
      <c r="W15" s="621"/>
      <c r="X15" s="621"/>
      <c r="Y15" s="622"/>
      <c r="Z15" s="673">
        <v>0</v>
      </c>
      <c r="AA15" s="673"/>
      <c r="AB15" s="673"/>
      <c r="AC15" s="673"/>
      <c r="AD15" s="674">
        <v>4015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152740</v>
      </c>
      <c r="BH15" s="621"/>
      <c r="BI15" s="621"/>
      <c r="BJ15" s="621"/>
      <c r="BK15" s="621"/>
      <c r="BL15" s="621"/>
      <c r="BM15" s="621"/>
      <c r="BN15" s="622"/>
      <c r="BO15" s="673">
        <v>8.6999999999999993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2060513</v>
      </c>
      <c r="CS15" s="621"/>
      <c r="CT15" s="621"/>
      <c r="CU15" s="621"/>
      <c r="CV15" s="621"/>
      <c r="CW15" s="621"/>
      <c r="CX15" s="621"/>
      <c r="CY15" s="622"/>
      <c r="CZ15" s="673">
        <v>16.2</v>
      </c>
      <c r="DA15" s="673"/>
      <c r="DB15" s="673"/>
      <c r="DC15" s="673"/>
      <c r="DD15" s="626">
        <v>1019150</v>
      </c>
      <c r="DE15" s="621"/>
      <c r="DF15" s="621"/>
      <c r="DG15" s="621"/>
      <c r="DH15" s="621"/>
      <c r="DI15" s="621"/>
      <c r="DJ15" s="621"/>
      <c r="DK15" s="621"/>
      <c r="DL15" s="621"/>
      <c r="DM15" s="621"/>
      <c r="DN15" s="621"/>
      <c r="DO15" s="621"/>
      <c r="DP15" s="622"/>
      <c r="DQ15" s="626">
        <v>1238337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4858082</v>
      </c>
      <c r="S16" s="621"/>
      <c r="T16" s="621"/>
      <c r="U16" s="621"/>
      <c r="V16" s="621"/>
      <c r="W16" s="621"/>
      <c r="X16" s="621"/>
      <c r="Y16" s="622"/>
      <c r="Z16" s="673">
        <v>37.200000000000003</v>
      </c>
      <c r="AA16" s="673"/>
      <c r="AB16" s="673"/>
      <c r="AC16" s="673"/>
      <c r="AD16" s="674">
        <v>4503364</v>
      </c>
      <c r="AE16" s="674"/>
      <c r="AF16" s="674"/>
      <c r="AG16" s="674"/>
      <c r="AH16" s="674"/>
      <c r="AI16" s="674"/>
      <c r="AJ16" s="674"/>
      <c r="AK16" s="674"/>
      <c r="AL16" s="643">
        <v>66.400000000000006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61925</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33488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4503364</v>
      </c>
      <c r="S17" s="621"/>
      <c r="T17" s="621"/>
      <c r="U17" s="621"/>
      <c r="V17" s="621"/>
      <c r="W17" s="621"/>
      <c r="X17" s="621"/>
      <c r="Y17" s="622"/>
      <c r="Z17" s="673">
        <v>34.5</v>
      </c>
      <c r="AA17" s="673"/>
      <c r="AB17" s="673"/>
      <c r="AC17" s="673"/>
      <c r="AD17" s="674">
        <v>4503364</v>
      </c>
      <c r="AE17" s="674"/>
      <c r="AF17" s="674"/>
      <c r="AG17" s="674"/>
      <c r="AH17" s="674"/>
      <c r="AI17" s="674"/>
      <c r="AJ17" s="674"/>
      <c r="AK17" s="674"/>
      <c r="AL17" s="643">
        <v>66.400000000000006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1474275</v>
      </c>
      <c r="CS17" s="621"/>
      <c r="CT17" s="621"/>
      <c r="CU17" s="621"/>
      <c r="CV17" s="621"/>
      <c r="CW17" s="621"/>
      <c r="CX17" s="621"/>
      <c r="CY17" s="622"/>
      <c r="CZ17" s="673">
        <v>11.6</v>
      </c>
      <c r="DA17" s="673"/>
      <c r="DB17" s="673"/>
      <c r="DC17" s="673"/>
      <c r="DD17" s="626" t="s">
        <v>112</v>
      </c>
      <c r="DE17" s="621"/>
      <c r="DF17" s="621"/>
      <c r="DG17" s="621"/>
      <c r="DH17" s="621"/>
      <c r="DI17" s="621"/>
      <c r="DJ17" s="621"/>
      <c r="DK17" s="621"/>
      <c r="DL17" s="621"/>
      <c r="DM17" s="621"/>
      <c r="DN17" s="621"/>
      <c r="DO17" s="621"/>
      <c r="DP17" s="622"/>
      <c r="DQ17" s="626">
        <v>1455565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354718</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658</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7100146</v>
      </c>
      <c r="S20" s="621"/>
      <c r="T20" s="621"/>
      <c r="U20" s="621"/>
      <c r="V20" s="621"/>
      <c r="W20" s="621"/>
      <c r="X20" s="621"/>
      <c r="Y20" s="622"/>
      <c r="Z20" s="673">
        <v>54.4</v>
      </c>
      <c r="AA20" s="673"/>
      <c r="AB20" s="673"/>
      <c r="AC20" s="673"/>
      <c r="AD20" s="674">
        <v>6745428</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658</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12717733</v>
      </c>
      <c r="CS20" s="621"/>
      <c r="CT20" s="621"/>
      <c r="CU20" s="621"/>
      <c r="CV20" s="621"/>
      <c r="CW20" s="621"/>
      <c r="CX20" s="621"/>
      <c r="CY20" s="622"/>
      <c r="CZ20" s="673">
        <v>100</v>
      </c>
      <c r="DA20" s="673"/>
      <c r="DB20" s="673"/>
      <c r="DC20" s="673"/>
      <c r="DD20" s="626">
        <v>2707950</v>
      </c>
      <c r="DE20" s="621"/>
      <c r="DF20" s="621"/>
      <c r="DG20" s="621"/>
      <c r="DH20" s="621"/>
      <c r="DI20" s="621"/>
      <c r="DJ20" s="621"/>
      <c r="DK20" s="621"/>
      <c r="DL20" s="621"/>
      <c r="DM20" s="621"/>
      <c r="DN20" s="621"/>
      <c r="DO20" s="621"/>
      <c r="DP20" s="622"/>
      <c r="DQ20" s="626">
        <v>8721553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2687</v>
      </c>
      <c r="S21" s="621"/>
      <c r="T21" s="621"/>
      <c r="U21" s="621"/>
      <c r="V21" s="621"/>
      <c r="W21" s="621"/>
      <c r="X21" s="621"/>
      <c r="Y21" s="622"/>
      <c r="Z21" s="673">
        <v>0</v>
      </c>
      <c r="AA21" s="673"/>
      <c r="AB21" s="673"/>
      <c r="AC21" s="673"/>
      <c r="AD21" s="674">
        <v>2687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658</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53906</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101224</v>
      </c>
      <c r="S23" s="621"/>
      <c r="T23" s="621"/>
      <c r="U23" s="621"/>
      <c r="V23" s="621"/>
      <c r="W23" s="621"/>
      <c r="X23" s="621"/>
      <c r="Y23" s="622"/>
      <c r="Z23" s="673">
        <v>0.8</v>
      </c>
      <c r="AA23" s="673"/>
      <c r="AB23" s="673"/>
      <c r="AC23" s="673"/>
      <c r="AD23" s="674">
        <v>1448</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9942</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3708971</v>
      </c>
      <c r="CS24" s="671"/>
      <c r="CT24" s="671"/>
      <c r="CU24" s="671"/>
      <c r="CV24" s="671"/>
      <c r="CW24" s="671"/>
      <c r="CX24" s="671"/>
      <c r="CY24" s="718"/>
      <c r="CZ24" s="722">
        <v>29.2</v>
      </c>
      <c r="DA24" s="723"/>
      <c r="DB24" s="723"/>
      <c r="DC24" s="724"/>
      <c r="DD24" s="717">
        <v>2991609</v>
      </c>
      <c r="DE24" s="671"/>
      <c r="DF24" s="671"/>
      <c r="DG24" s="671"/>
      <c r="DH24" s="671"/>
      <c r="DI24" s="671"/>
      <c r="DJ24" s="671"/>
      <c r="DK24" s="718"/>
      <c r="DL24" s="717">
        <v>2833083</v>
      </c>
      <c r="DM24" s="671"/>
      <c r="DN24" s="671"/>
      <c r="DO24" s="671"/>
      <c r="DP24" s="671"/>
      <c r="DQ24" s="671"/>
      <c r="DR24" s="671"/>
      <c r="DS24" s="671"/>
      <c r="DT24" s="671"/>
      <c r="DU24" s="671"/>
      <c r="DV24" s="718"/>
      <c r="DW24" s="719">
        <v>40.1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1828932</v>
      </c>
      <c r="S25" s="621"/>
      <c r="T25" s="621"/>
      <c r="U25" s="621"/>
      <c r="V25" s="621"/>
      <c r="W25" s="621"/>
      <c r="X25" s="621"/>
      <c r="Y25" s="622"/>
      <c r="Z25" s="673">
        <v>14</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1287727</v>
      </c>
      <c r="CS25" s="639"/>
      <c r="CT25" s="639"/>
      <c r="CU25" s="639"/>
      <c r="CV25" s="639"/>
      <c r="CW25" s="639"/>
      <c r="CX25" s="639"/>
      <c r="CY25" s="640"/>
      <c r="CZ25" s="623">
        <v>10.1</v>
      </c>
      <c r="DA25" s="641"/>
      <c r="DB25" s="641"/>
      <c r="DC25" s="642"/>
      <c r="DD25" s="626">
        <v>1259470</v>
      </c>
      <c r="DE25" s="639"/>
      <c r="DF25" s="639"/>
      <c r="DG25" s="639"/>
      <c r="DH25" s="639"/>
      <c r="DI25" s="639"/>
      <c r="DJ25" s="639"/>
      <c r="DK25" s="640"/>
      <c r="DL25" s="626">
        <v>1231452</v>
      </c>
      <c r="DM25" s="639"/>
      <c r="DN25" s="639"/>
      <c r="DO25" s="639"/>
      <c r="DP25" s="639"/>
      <c r="DQ25" s="639"/>
      <c r="DR25" s="639"/>
      <c r="DS25" s="639"/>
      <c r="DT25" s="639"/>
      <c r="DU25" s="639"/>
      <c r="DV25" s="640"/>
      <c r="DW25" s="643">
        <v>17.399999999999999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33741</v>
      </c>
      <c r="S26" s="621"/>
      <c r="T26" s="621"/>
      <c r="U26" s="621"/>
      <c r="V26" s="621"/>
      <c r="W26" s="621"/>
      <c r="X26" s="621"/>
      <c r="Y26" s="622"/>
      <c r="Z26" s="673">
        <v>0.3</v>
      </c>
      <c r="AA26" s="673"/>
      <c r="AB26" s="673"/>
      <c r="AC26" s="673"/>
      <c r="AD26" s="674">
        <v>33741</v>
      </c>
      <c r="AE26" s="674"/>
      <c r="AF26" s="674"/>
      <c r="AG26" s="674"/>
      <c r="AH26" s="674"/>
      <c r="AI26" s="674"/>
      <c r="AJ26" s="674"/>
      <c r="AK26" s="674"/>
      <c r="AL26" s="643">
        <v>0.5</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794826</v>
      </c>
      <c r="CS26" s="621"/>
      <c r="CT26" s="621"/>
      <c r="CU26" s="621"/>
      <c r="CV26" s="621"/>
      <c r="CW26" s="621"/>
      <c r="CX26" s="621"/>
      <c r="CY26" s="622"/>
      <c r="CZ26" s="623">
        <v>6.2</v>
      </c>
      <c r="DA26" s="641"/>
      <c r="DB26" s="641"/>
      <c r="DC26" s="642"/>
      <c r="DD26" s="626">
        <v>772244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1371930</v>
      </c>
      <c r="S27" s="621"/>
      <c r="T27" s="621"/>
      <c r="U27" s="621"/>
      <c r="V27" s="621"/>
      <c r="W27" s="621"/>
      <c r="X27" s="621"/>
      <c r="Y27" s="622"/>
      <c r="Z27" s="673">
        <v>10.5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1746803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946969</v>
      </c>
      <c r="CS27" s="639"/>
      <c r="CT27" s="639"/>
      <c r="CU27" s="639"/>
      <c r="CV27" s="639"/>
      <c r="CW27" s="639"/>
      <c r="CX27" s="639"/>
      <c r="CY27" s="640"/>
      <c r="CZ27" s="623">
        <v>7.4</v>
      </c>
      <c r="DA27" s="641"/>
      <c r="DB27" s="641"/>
      <c r="DC27" s="642"/>
      <c r="DD27" s="626">
        <v>276574</v>
      </c>
      <c r="DE27" s="639"/>
      <c r="DF27" s="639"/>
      <c r="DG27" s="639"/>
      <c r="DH27" s="639"/>
      <c r="DI27" s="639"/>
      <c r="DJ27" s="639"/>
      <c r="DK27" s="640"/>
      <c r="DL27" s="626">
        <v>276574</v>
      </c>
      <c r="DM27" s="639"/>
      <c r="DN27" s="639"/>
      <c r="DO27" s="639"/>
      <c r="DP27" s="639"/>
      <c r="DQ27" s="639"/>
      <c r="DR27" s="639"/>
      <c r="DS27" s="639"/>
      <c r="DT27" s="639"/>
      <c r="DU27" s="639"/>
      <c r="DV27" s="640"/>
      <c r="DW27" s="643">
        <v>3.9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34247</v>
      </c>
      <c r="S28" s="621"/>
      <c r="T28" s="621"/>
      <c r="U28" s="621"/>
      <c r="V28" s="621"/>
      <c r="W28" s="621"/>
      <c r="X28" s="621"/>
      <c r="Y28" s="622"/>
      <c r="Z28" s="673">
        <v>0.3</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1474275</v>
      </c>
      <c r="CS28" s="621"/>
      <c r="CT28" s="621"/>
      <c r="CU28" s="621"/>
      <c r="CV28" s="621"/>
      <c r="CW28" s="621"/>
      <c r="CX28" s="621"/>
      <c r="CY28" s="622"/>
      <c r="CZ28" s="623">
        <v>11.6</v>
      </c>
      <c r="DA28" s="641"/>
      <c r="DB28" s="641"/>
      <c r="DC28" s="642"/>
      <c r="DD28" s="626">
        <v>1455565</v>
      </c>
      <c r="DE28" s="621"/>
      <c r="DF28" s="621"/>
      <c r="DG28" s="621"/>
      <c r="DH28" s="621"/>
      <c r="DI28" s="621"/>
      <c r="DJ28" s="621"/>
      <c r="DK28" s="622"/>
      <c r="DL28" s="626">
        <v>1325057</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4289</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1474273</v>
      </c>
      <c r="CS29" s="639"/>
      <c r="CT29" s="639"/>
      <c r="CU29" s="639"/>
      <c r="CV29" s="639"/>
      <c r="CW29" s="639"/>
      <c r="CX29" s="639"/>
      <c r="CY29" s="640"/>
      <c r="CZ29" s="623">
        <v>11.6</v>
      </c>
      <c r="DA29" s="641"/>
      <c r="DB29" s="641"/>
      <c r="DC29" s="642"/>
      <c r="DD29" s="626">
        <v>1455563</v>
      </c>
      <c r="DE29" s="639"/>
      <c r="DF29" s="639"/>
      <c r="DG29" s="639"/>
      <c r="DH29" s="639"/>
      <c r="DI29" s="639"/>
      <c r="DJ29" s="639"/>
      <c r="DK29" s="640"/>
      <c r="DL29" s="626">
        <v>1325055</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1073502</v>
      </c>
      <c r="S30" s="621"/>
      <c r="T30" s="621"/>
      <c r="U30" s="621"/>
      <c r="V30" s="621"/>
      <c r="W30" s="621"/>
      <c r="X30" s="621"/>
      <c r="Y30" s="622"/>
      <c r="Z30" s="673">
        <v>8.1999999999999993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98.1</v>
      </c>
      <c r="BH30" s="687"/>
      <c r="BI30" s="687"/>
      <c r="BJ30" s="687"/>
      <c r="BK30" s="687"/>
      <c r="BL30" s="687"/>
      <c r="BM30" s="688">
        <v>90.1</v>
      </c>
      <c r="BN30" s="687"/>
      <c r="BO30" s="687"/>
      <c r="BP30" s="687"/>
      <c r="BQ30" s="689"/>
      <c r="BR30" s="686">
        <v>98</v>
      </c>
      <c r="BS30" s="687"/>
      <c r="BT30" s="687"/>
      <c r="BU30" s="687"/>
      <c r="BV30" s="687"/>
      <c r="BW30" s="687"/>
      <c r="BX30" s="688">
        <v>88.8</v>
      </c>
      <c r="BY30" s="687"/>
      <c r="BZ30" s="687"/>
      <c r="CA30" s="687"/>
      <c r="CB30" s="689"/>
      <c r="CD30" s="692"/>
      <c r="CE30" s="693"/>
      <c r="CF30" s="657" t="s">
        <v>292</v>
      </c>
      <c r="CG30" s="654"/>
      <c r="CH30" s="654"/>
      <c r="CI30" s="654"/>
      <c r="CJ30" s="654"/>
      <c r="CK30" s="654"/>
      <c r="CL30" s="654"/>
      <c r="CM30" s="654"/>
      <c r="CN30" s="654"/>
      <c r="CO30" s="654"/>
      <c r="CP30" s="654"/>
      <c r="CQ30" s="655"/>
      <c r="CR30" s="620">
        <v>1369424</v>
      </c>
      <c r="CS30" s="621"/>
      <c r="CT30" s="621"/>
      <c r="CU30" s="621"/>
      <c r="CV30" s="621"/>
      <c r="CW30" s="621"/>
      <c r="CX30" s="621"/>
      <c r="CY30" s="622"/>
      <c r="CZ30" s="623">
        <v>10.8</v>
      </c>
      <c r="DA30" s="641"/>
      <c r="DB30" s="641"/>
      <c r="DC30" s="642"/>
      <c r="DD30" s="626">
        <v>1350714</v>
      </c>
      <c r="DE30" s="621"/>
      <c r="DF30" s="621"/>
      <c r="DG30" s="621"/>
      <c r="DH30" s="621"/>
      <c r="DI30" s="621"/>
      <c r="DJ30" s="621"/>
      <c r="DK30" s="622"/>
      <c r="DL30" s="626">
        <v>1220206</v>
      </c>
      <c r="DM30" s="621"/>
      <c r="DN30" s="621"/>
      <c r="DO30" s="621"/>
      <c r="DP30" s="621"/>
      <c r="DQ30" s="621"/>
      <c r="DR30" s="621"/>
      <c r="DS30" s="621"/>
      <c r="DT30" s="621"/>
      <c r="DU30" s="621"/>
      <c r="DV30" s="622"/>
      <c r="DW30" s="643">
        <v>17.3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81602</v>
      </c>
      <c r="S31" s="621"/>
      <c r="T31" s="621"/>
      <c r="U31" s="621"/>
      <c r="V31" s="621"/>
      <c r="W31" s="621"/>
      <c r="X31" s="621"/>
      <c r="Y31" s="622"/>
      <c r="Z31" s="673">
        <v>0.6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v>
      </c>
      <c r="BH31" s="639"/>
      <c r="BI31" s="639"/>
      <c r="BJ31" s="639"/>
      <c r="BK31" s="639"/>
      <c r="BL31" s="639"/>
      <c r="BM31" s="675">
        <v>90.8</v>
      </c>
      <c r="BN31" s="685"/>
      <c r="BO31" s="685"/>
      <c r="BP31" s="685"/>
      <c r="BQ31" s="649"/>
      <c r="BR31" s="684">
        <v>97.7</v>
      </c>
      <c r="BS31" s="639"/>
      <c r="BT31" s="639"/>
      <c r="BU31" s="639"/>
      <c r="BV31" s="639"/>
      <c r="BW31" s="639"/>
      <c r="BX31" s="675">
        <v>88.5</v>
      </c>
      <c r="BY31" s="685"/>
      <c r="BZ31" s="685"/>
      <c r="CA31" s="685"/>
      <c r="CB31" s="649"/>
      <c r="CD31" s="692"/>
      <c r="CE31" s="693"/>
      <c r="CF31" s="657" t="s">
        <v>296</v>
      </c>
      <c r="CG31" s="654"/>
      <c r="CH31" s="654"/>
      <c r="CI31" s="654"/>
      <c r="CJ31" s="654"/>
      <c r="CK31" s="654"/>
      <c r="CL31" s="654"/>
      <c r="CM31" s="654"/>
      <c r="CN31" s="654"/>
      <c r="CO31" s="654"/>
      <c r="CP31" s="654"/>
      <c r="CQ31" s="655"/>
      <c r="CR31" s="620">
        <v>104849</v>
      </c>
      <c r="CS31" s="639"/>
      <c r="CT31" s="639"/>
      <c r="CU31" s="639"/>
      <c r="CV31" s="639"/>
      <c r="CW31" s="639"/>
      <c r="CX31" s="639"/>
      <c r="CY31" s="640"/>
      <c r="CZ31" s="623">
        <v>0.8</v>
      </c>
      <c r="DA31" s="641"/>
      <c r="DB31" s="641"/>
      <c r="DC31" s="642"/>
      <c r="DD31" s="626">
        <v>104849</v>
      </c>
      <c r="DE31" s="639"/>
      <c r="DF31" s="639"/>
      <c r="DG31" s="639"/>
      <c r="DH31" s="639"/>
      <c r="DI31" s="639"/>
      <c r="DJ31" s="639"/>
      <c r="DK31" s="640"/>
      <c r="DL31" s="626">
        <v>104849</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205363</v>
      </c>
      <c r="S32" s="621"/>
      <c r="T32" s="621"/>
      <c r="U32" s="621"/>
      <c r="V32" s="621"/>
      <c r="W32" s="621"/>
      <c r="X32" s="621"/>
      <c r="Y32" s="622"/>
      <c r="Z32" s="673">
        <v>1.6</v>
      </c>
      <c r="AA32" s="673"/>
      <c r="AB32" s="673"/>
      <c r="AC32" s="673"/>
      <c r="AD32" s="674">
        <v>3694</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87.9</v>
      </c>
      <c r="BN32" s="605"/>
      <c r="BO32" s="605"/>
      <c r="BP32" s="605"/>
      <c r="BQ32" s="662"/>
      <c r="BR32" s="683">
        <v>97.8</v>
      </c>
      <c r="BS32" s="605"/>
      <c r="BT32" s="605"/>
      <c r="BU32" s="605"/>
      <c r="BV32" s="605"/>
      <c r="BW32" s="605"/>
      <c r="BX32" s="668">
        <v>87.1</v>
      </c>
      <c r="BY32" s="605"/>
      <c r="BZ32" s="605"/>
      <c r="CA32" s="605"/>
      <c r="CB32" s="662"/>
      <c r="CD32" s="694"/>
      <c r="CE32" s="695"/>
      <c r="CF32" s="657" t="s">
        <v>299</v>
      </c>
      <c r="CG32" s="654"/>
      <c r="CH32" s="654"/>
      <c r="CI32" s="654"/>
      <c r="CJ32" s="654"/>
      <c r="CK32" s="654"/>
      <c r="CL32" s="654"/>
      <c r="CM32" s="654"/>
      <c r="CN32" s="654"/>
      <c r="CO32" s="654"/>
      <c r="CP32" s="654"/>
      <c r="CQ32" s="655"/>
      <c r="CR32" s="620">
        <v>2</v>
      </c>
      <c r="CS32" s="621"/>
      <c r="CT32" s="621"/>
      <c r="CU32" s="621"/>
      <c r="CV32" s="621"/>
      <c r="CW32" s="621"/>
      <c r="CX32" s="621"/>
      <c r="CY32" s="622"/>
      <c r="CZ32" s="623">
        <v>0</v>
      </c>
      <c r="DA32" s="641"/>
      <c r="DB32" s="641"/>
      <c r="DC32" s="642"/>
      <c r="DD32" s="626">
        <v>2</v>
      </c>
      <c r="DE32" s="621"/>
      <c r="DF32" s="621"/>
      <c r="DG32" s="621"/>
      <c r="DH32" s="621"/>
      <c r="DI32" s="621"/>
      <c r="DJ32" s="621"/>
      <c r="DK32" s="622"/>
      <c r="DL32" s="626">
        <v>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1157700</v>
      </c>
      <c r="S33" s="621"/>
      <c r="T33" s="621"/>
      <c r="U33" s="621"/>
      <c r="V33" s="621"/>
      <c r="W33" s="621"/>
      <c r="X33" s="621"/>
      <c r="Y33" s="622"/>
      <c r="Z33" s="673">
        <v>8.9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6238887</v>
      </c>
      <c r="CS33" s="639"/>
      <c r="CT33" s="639"/>
      <c r="CU33" s="639"/>
      <c r="CV33" s="639"/>
      <c r="CW33" s="639"/>
      <c r="CX33" s="639"/>
      <c r="CY33" s="640"/>
      <c r="CZ33" s="623">
        <v>49.1</v>
      </c>
      <c r="DA33" s="641"/>
      <c r="DB33" s="641"/>
      <c r="DC33" s="642"/>
      <c r="DD33" s="626">
        <v>5063176</v>
      </c>
      <c r="DE33" s="639"/>
      <c r="DF33" s="639"/>
      <c r="DG33" s="639"/>
      <c r="DH33" s="639"/>
      <c r="DI33" s="639"/>
      <c r="DJ33" s="639"/>
      <c r="DK33" s="640"/>
      <c r="DL33" s="626">
        <v>3359045</v>
      </c>
      <c r="DM33" s="639"/>
      <c r="DN33" s="639"/>
      <c r="DO33" s="639"/>
      <c r="DP33" s="639"/>
      <c r="DQ33" s="639"/>
      <c r="DR33" s="639"/>
      <c r="DS33" s="639"/>
      <c r="DT33" s="639"/>
      <c r="DU33" s="639"/>
      <c r="DV33" s="640"/>
      <c r="DW33" s="643">
        <v>47.5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1450436</v>
      </c>
      <c r="CS34" s="621"/>
      <c r="CT34" s="621"/>
      <c r="CU34" s="621"/>
      <c r="CV34" s="621"/>
      <c r="CW34" s="621"/>
      <c r="CX34" s="621"/>
      <c r="CY34" s="622"/>
      <c r="CZ34" s="623">
        <v>11.4</v>
      </c>
      <c r="DA34" s="641"/>
      <c r="DB34" s="641"/>
      <c r="DC34" s="642"/>
      <c r="DD34" s="626">
        <v>1294340</v>
      </c>
      <c r="DE34" s="621"/>
      <c r="DF34" s="621"/>
      <c r="DG34" s="621"/>
      <c r="DH34" s="621"/>
      <c r="DI34" s="621"/>
      <c r="DJ34" s="621"/>
      <c r="DK34" s="622"/>
      <c r="DL34" s="626">
        <v>1088531</v>
      </c>
      <c r="DM34" s="621"/>
      <c r="DN34" s="621"/>
      <c r="DO34" s="621"/>
      <c r="DP34" s="621"/>
      <c r="DQ34" s="621"/>
      <c r="DR34" s="621"/>
      <c r="DS34" s="621"/>
      <c r="DT34" s="621"/>
      <c r="DU34" s="621"/>
      <c r="DV34" s="622"/>
      <c r="DW34" s="643">
        <v>15.4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286200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1467465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77839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275085</v>
      </c>
      <c r="CS35" s="639"/>
      <c r="CT35" s="639"/>
      <c r="CU35" s="639"/>
      <c r="CV35" s="639"/>
      <c r="CW35" s="639"/>
      <c r="CX35" s="639"/>
      <c r="CY35" s="640"/>
      <c r="CZ35" s="623">
        <v>2.2000000000000002</v>
      </c>
      <c r="DA35" s="641"/>
      <c r="DB35" s="641"/>
      <c r="DC35" s="642"/>
      <c r="DD35" s="626">
        <v>237276</v>
      </c>
      <c r="DE35" s="639"/>
      <c r="DF35" s="639"/>
      <c r="DG35" s="639"/>
      <c r="DH35" s="639"/>
      <c r="DI35" s="639"/>
      <c r="DJ35" s="639"/>
      <c r="DK35" s="640"/>
      <c r="DL35" s="626">
        <v>167825</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13059211</v>
      </c>
      <c r="S36" s="661"/>
      <c r="T36" s="661"/>
      <c r="U36" s="661"/>
      <c r="V36" s="661"/>
      <c r="W36" s="661"/>
      <c r="X36" s="661"/>
      <c r="Y36" s="664"/>
      <c r="Z36" s="665">
        <v>100</v>
      </c>
      <c r="AA36" s="665"/>
      <c r="AB36" s="665"/>
      <c r="AC36" s="665"/>
      <c r="AD36" s="666">
        <v>6786998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334992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-26110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2247776</v>
      </c>
      <c r="CS36" s="621"/>
      <c r="CT36" s="621"/>
      <c r="CU36" s="621"/>
      <c r="CV36" s="621"/>
      <c r="CW36" s="621"/>
      <c r="CX36" s="621"/>
      <c r="CY36" s="622"/>
      <c r="CZ36" s="623">
        <v>17.7</v>
      </c>
      <c r="DA36" s="641"/>
      <c r="DB36" s="641"/>
      <c r="DC36" s="642"/>
      <c r="DD36" s="626">
        <v>1436776</v>
      </c>
      <c r="DE36" s="621"/>
      <c r="DF36" s="621"/>
      <c r="DG36" s="621"/>
      <c r="DH36" s="621"/>
      <c r="DI36" s="621"/>
      <c r="DJ36" s="621"/>
      <c r="DK36" s="622"/>
      <c r="DL36" s="626">
        <v>1225651</v>
      </c>
      <c r="DM36" s="621"/>
      <c r="DN36" s="621"/>
      <c r="DO36" s="621"/>
      <c r="DP36" s="621"/>
      <c r="DQ36" s="621"/>
      <c r="DR36" s="621"/>
      <c r="DS36" s="621"/>
      <c r="DT36" s="621"/>
      <c r="DU36" s="621"/>
      <c r="DV36" s="622"/>
      <c r="DW36" s="643">
        <v>17.3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106261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2996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695360</v>
      </c>
      <c r="CS37" s="639"/>
      <c r="CT37" s="639"/>
      <c r="CU37" s="639"/>
      <c r="CV37" s="639"/>
      <c r="CW37" s="639"/>
      <c r="CX37" s="639"/>
      <c r="CY37" s="640"/>
      <c r="CZ37" s="623">
        <v>5.5</v>
      </c>
      <c r="DA37" s="641"/>
      <c r="DB37" s="641"/>
      <c r="DC37" s="642"/>
      <c r="DD37" s="626">
        <v>690815</v>
      </c>
      <c r="DE37" s="639"/>
      <c r="DF37" s="639"/>
      <c r="DG37" s="639"/>
      <c r="DH37" s="639"/>
      <c r="DI37" s="639"/>
      <c r="DJ37" s="639"/>
      <c r="DK37" s="640"/>
      <c r="DL37" s="626">
        <v>672224</v>
      </c>
      <c r="DM37" s="639"/>
      <c r="DN37" s="639"/>
      <c r="DO37" s="639"/>
      <c r="DP37" s="639"/>
      <c r="DQ37" s="639"/>
      <c r="DR37" s="639"/>
      <c r="DS37" s="639"/>
      <c r="DT37" s="639"/>
      <c r="DU37" s="639"/>
      <c r="DV37" s="640"/>
      <c r="DW37" s="643">
        <v>9.5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75780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5415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1353660</v>
      </c>
      <c r="CS38" s="621"/>
      <c r="CT38" s="621"/>
      <c r="CU38" s="621"/>
      <c r="CV38" s="621"/>
      <c r="CW38" s="621"/>
      <c r="CX38" s="621"/>
      <c r="CY38" s="622"/>
      <c r="CZ38" s="623">
        <v>10.6</v>
      </c>
      <c r="DA38" s="641"/>
      <c r="DB38" s="641"/>
      <c r="DC38" s="642"/>
      <c r="DD38" s="626">
        <v>1197576</v>
      </c>
      <c r="DE38" s="621"/>
      <c r="DF38" s="621"/>
      <c r="DG38" s="621"/>
      <c r="DH38" s="621"/>
      <c r="DI38" s="621"/>
      <c r="DJ38" s="621"/>
      <c r="DK38" s="622"/>
      <c r="DL38" s="626">
        <v>877038</v>
      </c>
      <c r="DM38" s="621"/>
      <c r="DN38" s="621"/>
      <c r="DO38" s="621"/>
      <c r="DP38" s="621"/>
      <c r="DQ38" s="621"/>
      <c r="DR38" s="621"/>
      <c r="DS38" s="621"/>
      <c r="DT38" s="621"/>
      <c r="DU38" s="621"/>
      <c r="DV38" s="622"/>
      <c r="DW38" s="643">
        <v>12.4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7544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120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911680</v>
      </c>
      <c r="CS39" s="639"/>
      <c r="CT39" s="639"/>
      <c r="CU39" s="639"/>
      <c r="CV39" s="639"/>
      <c r="CW39" s="639"/>
      <c r="CX39" s="639"/>
      <c r="CY39" s="640"/>
      <c r="CZ39" s="623">
        <v>7.2</v>
      </c>
      <c r="DA39" s="641"/>
      <c r="DB39" s="641"/>
      <c r="DC39" s="642"/>
      <c r="DD39" s="626">
        <v>896958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268260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250</v>
      </c>
      <c r="CS40" s="621"/>
      <c r="CT40" s="621"/>
      <c r="CU40" s="621"/>
      <c r="CV40" s="621"/>
      <c r="CW40" s="621"/>
      <c r="CX40" s="621"/>
      <c r="CY40" s="622"/>
      <c r="CZ40" s="623">
        <v>0</v>
      </c>
      <c r="DA40" s="641"/>
      <c r="DB40" s="641"/>
      <c r="DC40" s="642"/>
      <c r="DD40" s="626">
        <v>250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674628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2769875</v>
      </c>
      <c r="CS42" s="621"/>
      <c r="CT42" s="621"/>
      <c r="CU42" s="621"/>
      <c r="CV42" s="621"/>
      <c r="CW42" s="621"/>
      <c r="CX42" s="621"/>
      <c r="CY42" s="622"/>
      <c r="CZ42" s="623">
        <v>21.8</v>
      </c>
      <c r="DA42" s="624"/>
      <c r="DB42" s="624"/>
      <c r="DC42" s="625"/>
      <c r="DD42" s="626">
        <v>666768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90788</v>
      </c>
      <c r="CS43" s="639"/>
      <c r="CT43" s="639"/>
      <c r="CU43" s="639"/>
      <c r="CV43" s="639"/>
      <c r="CW43" s="639"/>
      <c r="CX43" s="639"/>
      <c r="CY43" s="640"/>
      <c r="CZ43" s="623">
        <v>0.7</v>
      </c>
      <c r="DA43" s="641"/>
      <c r="DB43" s="641"/>
      <c r="DC43" s="642"/>
      <c r="DD43" s="626">
        <v>78831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2707950</v>
      </c>
      <c r="CS44" s="621"/>
      <c r="CT44" s="621"/>
      <c r="CU44" s="621"/>
      <c r="CV44" s="621"/>
      <c r="CW44" s="621"/>
      <c r="CX44" s="621"/>
      <c r="CY44" s="622"/>
      <c r="CZ44" s="623">
        <v>21.3</v>
      </c>
      <c r="DA44" s="624"/>
      <c r="DB44" s="624"/>
      <c r="DC44" s="625"/>
      <c r="DD44" s="626">
        <v>633280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1590080</v>
      </c>
      <c r="CS45" s="639"/>
      <c r="CT45" s="639"/>
      <c r="CU45" s="639"/>
      <c r="CV45" s="639"/>
      <c r="CW45" s="639"/>
      <c r="CX45" s="639"/>
      <c r="CY45" s="640"/>
      <c r="CZ45" s="623">
        <v>12.5</v>
      </c>
      <c r="DA45" s="641"/>
      <c r="DB45" s="641"/>
      <c r="DC45" s="642"/>
      <c r="DD45" s="626">
        <v>63380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964413</v>
      </c>
      <c r="CS46" s="621"/>
      <c r="CT46" s="621"/>
      <c r="CU46" s="621"/>
      <c r="CV46" s="621"/>
      <c r="CW46" s="621"/>
      <c r="CX46" s="621"/>
      <c r="CY46" s="622"/>
      <c r="CZ46" s="623">
        <v>7.6</v>
      </c>
      <c r="DA46" s="624"/>
      <c r="DB46" s="624"/>
      <c r="DC46" s="625"/>
      <c r="DD46" s="626">
        <v>544643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61925</v>
      </c>
      <c r="CS47" s="639"/>
      <c r="CT47" s="639"/>
      <c r="CU47" s="639"/>
      <c r="CV47" s="639"/>
      <c r="CW47" s="639"/>
      <c r="CX47" s="639"/>
      <c r="CY47" s="640"/>
      <c r="CZ47" s="623">
        <v>0.5</v>
      </c>
      <c r="DA47" s="641"/>
      <c r="DB47" s="641"/>
      <c r="DC47" s="642"/>
      <c r="DD47" s="626">
        <v>33488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12717733</v>
      </c>
      <c r="CS49" s="605"/>
      <c r="CT49" s="605"/>
      <c r="CU49" s="605"/>
      <c r="CV49" s="605"/>
      <c r="CW49" s="605"/>
      <c r="CX49" s="605"/>
      <c r="CY49" s="606"/>
      <c r="CZ49" s="607">
        <v>100</v>
      </c>
      <c r="DA49" s="608"/>
      <c r="DB49" s="608"/>
      <c r="DC49" s="609"/>
      <c r="DD49" s="610">
        <v>8721553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13059</v>
      </c>
      <c r="R7" s="1134"/>
      <c r="S7" s="1134"/>
      <c r="T7" s="1134"/>
      <c r="U7" s="1134"/>
      <c r="V7" s="1134">
        <v>12718</v>
      </c>
      <c r="W7" s="1134"/>
      <c r="X7" s="1134"/>
      <c r="Y7" s="1134"/>
      <c r="Z7" s="1134"/>
      <c r="AA7" s="1134">
        <v>341</v>
      </c>
      <c r="AB7" s="1134"/>
      <c r="AC7" s="1134"/>
      <c r="AD7" s="1134"/>
      <c r="AE7" s="1135"/>
      <c r="AF7" s="1136">
        <v>186</v>
      </c>
      <c r="AG7" s="1137"/>
      <c r="AH7" s="1137"/>
      <c r="AI7" s="1137"/>
      <c r="AJ7" s="1138"/>
      <c r="AK7" s="1120">
        <v>7</v>
      </c>
      <c r="AL7" s="1121"/>
      <c r="AM7" s="1121"/>
      <c r="AN7" s="1121"/>
      <c r="AO7" s="1121"/>
      <c r="AP7" s="1121">
        <v>12744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544</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29</v>
      </c>
      <c r="CI8" s="1019"/>
      <c r="CJ8" s="1019"/>
      <c r="CK8" s="1019"/>
      <c r="CL8" s="1020"/>
      <c r="CM8" s="1018">
        <v>83</v>
      </c>
      <c r="CN8" s="1019"/>
      <c r="CO8" s="1019"/>
      <c r="CP8" s="1019"/>
      <c r="CQ8" s="1020"/>
      <c r="CR8" s="1018">
        <v>8</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13059</v>
      </c>
      <c r="R23" s="1098"/>
      <c r="S23" s="1098"/>
      <c r="T23" s="1098"/>
      <c r="U23" s="1098"/>
      <c r="V23" s="1098">
        <v>12718</v>
      </c>
      <c r="W23" s="1098"/>
      <c r="X23" s="1098"/>
      <c r="Y23" s="1098"/>
      <c r="Z23" s="1098"/>
      <c r="AA23" s="1098">
        <v>341</v>
      </c>
      <c r="AB23" s="1098"/>
      <c r="AC23" s="1098"/>
      <c r="AD23" s="1098"/>
      <c r="AE23" s="1099"/>
      <c r="AF23" s="1100">
        <v>186</v>
      </c>
      <c r="AG23" s="1098"/>
      <c r="AH23" s="1098"/>
      <c r="AI23" s="1098"/>
      <c r="AJ23" s="1101"/>
      <c r="AK23" s="1102"/>
      <c r="AL23" s="1103"/>
      <c r="AM23" s="1103"/>
      <c r="AN23" s="1103"/>
      <c r="AO23" s="1103"/>
      <c r="AP23" s="1098">
        <v>12744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2879</v>
      </c>
      <c r="R28" s="1083"/>
      <c r="S28" s="1083"/>
      <c r="T28" s="1083"/>
      <c r="U28" s="1083"/>
      <c r="V28" s="1083">
        <v>2801</v>
      </c>
      <c r="W28" s="1083"/>
      <c r="X28" s="1083"/>
      <c r="Y28" s="1083"/>
      <c r="Z28" s="1083"/>
      <c r="AA28" s="1083">
        <v>78</v>
      </c>
      <c r="AB28" s="1083"/>
      <c r="AC28" s="1083"/>
      <c r="AD28" s="1083"/>
      <c r="AE28" s="1084"/>
      <c r="AF28" s="1085">
        <v>78</v>
      </c>
      <c r="AG28" s="1083"/>
      <c r="AH28" s="1083"/>
      <c r="AI28" s="1083"/>
      <c r="AJ28" s="1086"/>
      <c r="AK28" s="1087">
        <v>268</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2616</v>
      </c>
      <c r="R29" s="1073"/>
      <c r="S29" s="1073"/>
      <c r="T29" s="1073"/>
      <c r="U29" s="1073"/>
      <c r="V29" s="1073">
        <v>2561</v>
      </c>
      <c r="W29" s="1073"/>
      <c r="X29" s="1073"/>
      <c r="Y29" s="1073"/>
      <c r="Z29" s="1073"/>
      <c r="AA29" s="1073">
        <v>54</v>
      </c>
      <c r="AB29" s="1073"/>
      <c r="AC29" s="1073"/>
      <c r="AD29" s="1073"/>
      <c r="AE29" s="1074"/>
      <c r="AF29" s="1048">
        <v>54</v>
      </c>
      <c r="AG29" s="1049"/>
      <c r="AH29" s="1049"/>
      <c r="AI29" s="1049"/>
      <c r="AJ29" s="1050"/>
      <c r="AK29" s="1009">
        <v>370</v>
      </c>
      <c r="AL29" s="1000"/>
      <c r="AM29" s="1000"/>
      <c r="AN29" s="1000"/>
      <c r="AO29" s="1000"/>
      <c r="AP29" s="1000" t="s">
        <v>547</v>
      </c>
      <c r="AQ29" s="1000"/>
      <c r="AR29" s="1000"/>
      <c r="AS29" s="1000"/>
      <c r="AT29" s="1000"/>
      <c r="AU29" s="1000" t="s">
        <v>547</v>
      </c>
      <c r="AV29" s="1000"/>
      <c r="AW29" s="1000"/>
      <c r="AX29" s="1000"/>
      <c r="AY29" s="1000"/>
      <c r="AZ29" s="1071" t="s">
        <v>547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175</v>
      </c>
      <c r="R30" s="1073"/>
      <c r="S30" s="1073"/>
      <c r="T30" s="1073"/>
      <c r="U30" s="1073"/>
      <c r="V30" s="1073">
        <v>172</v>
      </c>
      <c r="W30" s="1073"/>
      <c r="X30" s="1073"/>
      <c r="Y30" s="1073"/>
      <c r="Z30" s="1073"/>
      <c r="AA30" s="1073">
        <v>2</v>
      </c>
      <c r="AB30" s="1073"/>
      <c r="AC30" s="1073"/>
      <c r="AD30" s="1073"/>
      <c r="AE30" s="1074"/>
      <c r="AF30" s="1048">
        <v>2</v>
      </c>
      <c r="AG30" s="1049"/>
      <c r="AH30" s="1049"/>
      <c r="AI30" s="1049"/>
      <c r="AJ30" s="1050"/>
      <c r="AK30" s="1009">
        <v>76</v>
      </c>
      <c r="AL30" s="1000"/>
      <c r="AM30" s="1000"/>
      <c r="AN30" s="1000"/>
      <c r="AO30" s="1000"/>
      <c r="AP30" s="1000" t="s">
        <v>547</v>
      </c>
      <c r="AQ30" s="1000"/>
      <c r="AR30" s="1000"/>
      <c r="AS30" s="1000"/>
      <c r="AT30" s="1000"/>
      <c r="AU30" s="1000" t="s">
        <v>547</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21</v>
      </c>
      <c r="R31" s="1073"/>
      <c r="S31" s="1073"/>
      <c r="T31" s="1073"/>
      <c r="U31" s="1073"/>
      <c r="V31" s="1073">
        <v>21</v>
      </c>
      <c r="W31" s="1073"/>
      <c r="X31" s="1073"/>
      <c r="Y31" s="1073"/>
      <c r="Z31" s="1073"/>
      <c r="AA31" s="1073">
        <v>0</v>
      </c>
      <c r="AB31" s="1073"/>
      <c r="AC31" s="1073"/>
      <c r="AD31" s="1073"/>
      <c r="AE31" s="1074"/>
      <c r="AF31" s="1048">
        <v>0</v>
      </c>
      <c r="AG31" s="1049"/>
      <c r="AH31" s="1049"/>
      <c r="AI31" s="1049"/>
      <c r="AJ31" s="1050"/>
      <c r="AK31" s="1009">
        <v>12</v>
      </c>
      <c r="AL31" s="1000"/>
      <c r="AM31" s="1000"/>
      <c r="AN31" s="1000"/>
      <c r="AO31" s="1000"/>
      <c r="AP31" s="1000" t="s">
        <v>547</v>
      </c>
      <c r="AQ31" s="1000"/>
      <c r="AR31" s="1000"/>
      <c r="AS31" s="1000"/>
      <c r="AT31" s="1000"/>
      <c r="AU31" s="1000" t="s">
        <v>547</v>
      </c>
      <c r="AV31" s="1000"/>
      <c r="AW31" s="1000"/>
      <c r="AX31" s="1000"/>
      <c r="AY31" s="1000"/>
      <c r="AZ31" s="1071" t="s">
        <v>547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181</v>
      </c>
      <c r="R32" s="1073"/>
      <c r="S32" s="1073"/>
      <c r="T32" s="1073"/>
      <c r="U32" s="1073"/>
      <c r="V32" s="1073">
        <v>169</v>
      </c>
      <c r="W32" s="1073"/>
      <c r="X32" s="1073"/>
      <c r="Y32" s="1073"/>
      <c r="Z32" s="1073"/>
      <c r="AA32" s="1073">
        <v>12</v>
      </c>
      <c r="AB32" s="1073"/>
      <c r="AC32" s="1073"/>
      <c r="AD32" s="1073"/>
      <c r="AE32" s="1074"/>
      <c r="AF32" s="1048">
        <v>105</v>
      </c>
      <c r="AG32" s="1049"/>
      <c r="AH32" s="1049"/>
      <c r="AI32" s="1049"/>
      <c r="AJ32" s="1050"/>
      <c r="AK32" s="1009" t="s">
        <v>547</v>
      </c>
      <c r="AL32" s="1000"/>
      <c r="AM32" s="1000"/>
      <c r="AN32" s="1000"/>
      <c r="AO32" s="1000"/>
      <c r="AP32" s="1000">
        <v>836</v>
      </c>
      <c r="AQ32" s="1000"/>
      <c r="AR32" s="1000"/>
      <c r="AS32" s="1000"/>
      <c r="AT32" s="1000"/>
      <c r="AU32" s="1000" t="s">
        <v>547</v>
      </c>
      <c r="AV32" s="1000"/>
      <c r="AW32" s="1000"/>
      <c r="AX32" s="1000"/>
      <c r="AY32" s="1000"/>
      <c r="AZ32" s="1071" t="s">
        <v>547</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243</v>
      </c>
      <c r="R33" s="1073"/>
      <c r="S33" s="1073"/>
      <c r="T33" s="1073"/>
      <c r="U33" s="1073"/>
      <c r="V33" s="1073">
        <v>238</v>
      </c>
      <c r="W33" s="1073"/>
      <c r="X33" s="1073"/>
      <c r="Y33" s="1073"/>
      <c r="Z33" s="1073"/>
      <c r="AA33" s="1073">
        <v>4</v>
      </c>
      <c r="AB33" s="1073"/>
      <c r="AC33" s="1073"/>
      <c r="AD33" s="1073"/>
      <c r="AE33" s="1074"/>
      <c r="AF33" s="1048">
        <v>4</v>
      </c>
      <c r="AG33" s="1049"/>
      <c r="AH33" s="1049"/>
      <c r="AI33" s="1049"/>
      <c r="AJ33" s="1050"/>
      <c r="AK33" s="1009">
        <v>76</v>
      </c>
      <c r="AL33" s="1000"/>
      <c r="AM33" s="1000"/>
      <c r="AN33" s="1000"/>
      <c r="AO33" s="1000"/>
      <c r="AP33" s="1000">
        <v>1905</v>
      </c>
      <c r="AQ33" s="1000"/>
      <c r="AR33" s="1000"/>
      <c r="AS33" s="1000"/>
      <c r="AT33" s="1000"/>
      <c r="AU33" s="1000">
        <v>1017</v>
      </c>
      <c r="AV33" s="1000"/>
      <c r="AW33" s="1000"/>
      <c r="AX33" s="1000"/>
      <c r="AY33" s="1000"/>
      <c r="AZ33" s="1071" t="s">
        <v>547</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737</v>
      </c>
      <c r="R34" s="1073"/>
      <c r="S34" s="1073"/>
      <c r="T34" s="1073"/>
      <c r="U34" s="1073"/>
      <c r="V34" s="1073">
        <v>732</v>
      </c>
      <c r="W34" s="1073"/>
      <c r="X34" s="1073"/>
      <c r="Y34" s="1073"/>
      <c r="Z34" s="1073"/>
      <c r="AA34" s="1073">
        <v>6</v>
      </c>
      <c r="AB34" s="1073"/>
      <c r="AC34" s="1073"/>
      <c r="AD34" s="1073"/>
      <c r="AE34" s="1074"/>
      <c r="AF34" s="1048">
        <v>6</v>
      </c>
      <c r="AG34" s="1049"/>
      <c r="AH34" s="1049"/>
      <c r="AI34" s="1049"/>
      <c r="AJ34" s="1050"/>
      <c r="AK34" s="1009">
        <v>270</v>
      </c>
      <c r="AL34" s="1000"/>
      <c r="AM34" s="1000"/>
      <c r="AN34" s="1000"/>
      <c r="AO34" s="1000"/>
      <c r="AP34" s="1000">
        <v>4695</v>
      </c>
      <c r="AQ34" s="1000"/>
      <c r="AR34" s="1000"/>
      <c r="AS34" s="1000"/>
      <c r="AT34" s="1000"/>
      <c r="AU34" s="1000">
        <v>4563</v>
      </c>
      <c r="AV34" s="1000"/>
      <c r="AW34" s="1000"/>
      <c r="AX34" s="1000"/>
      <c r="AY34" s="1000"/>
      <c r="AZ34" s="1071" t="s">
        <v>547</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106</v>
      </c>
      <c r="R35" s="1073"/>
      <c r="S35" s="1073"/>
      <c r="T35" s="1073"/>
      <c r="U35" s="1073"/>
      <c r="V35" s="1073">
        <v>105</v>
      </c>
      <c r="W35" s="1073"/>
      <c r="X35" s="1073"/>
      <c r="Y35" s="1073"/>
      <c r="Z35" s="1073"/>
      <c r="AA35" s="1073">
        <v>1</v>
      </c>
      <c r="AB35" s="1073"/>
      <c r="AC35" s="1073"/>
      <c r="AD35" s="1073"/>
      <c r="AE35" s="1074"/>
      <c r="AF35" s="1048">
        <v>1</v>
      </c>
      <c r="AG35" s="1049"/>
      <c r="AH35" s="1049"/>
      <c r="AI35" s="1049"/>
      <c r="AJ35" s="1050"/>
      <c r="AK35" s="1009">
        <v>65</v>
      </c>
      <c r="AL35" s="1000"/>
      <c r="AM35" s="1000"/>
      <c r="AN35" s="1000"/>
      <c r="AO35" s="1000"/>
      <c r="AP35" s="1000">
        <v>648</v>
      </c>
      <c r="AQ35" s="1000"/>
      <c r="AR35" s="1000"/>
      <c r="AS35" s="1000"/>
      <c r="AT35" s="1000"/>
      <c r="AU35" s="1000">
        <v>570</v>
      </c>
      <c r="AV35" s="1000"/>
      <c r="AW35" s="1000"/>
      <c r="AX35" s="1000"/>
      <c r="AY35" s="1000"/>
      <c r="AZ35" s="1071" t="s">
        <v>547</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251</v>
      </c>
      <c r="AG63" s="988"/>
      <c r="AH63" s="988"/>
      <c r="AI63" s="988"/>
      <c r="AJ63" s="1059"/>
      <c r="AK63" s="1060"/>
      <c r="AL63" s="992"/>
      <c r="AM63" s="992"/>
      <c r="AN63" s="992"/>
      <c r="AO63" s="992"/>
      <c r="AP63" s="988">
        <v>8084</v>
      </c>
      <c r="AQ63" s="988"/>
      <c r="AR63" s="988"/>
      <c r="AS63" s="988"/>
      <c r="AT63" s="988"/>
      <c r="AU63" s="988">
        <v>6150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2214</v>
      </c>
      <c r="R68" s="1011"/>
      <c r="S68" s="1011"/>
      <c r="T68" s="1011"/>
      <c r="U68" s="1011"/>
      <c r="V68" s="1011">
        <v>2200</v>
      </c>
      <c r="W68" s="1011"/>
      <c r="X68" s="1011"/>
      <c r="Y68" s="1011"/>
      <c r="Z68" s="1011"/>
      <c r="AA68" s="1011">
        <v>14</v>
      </c>
      <c r="AB68" s="1011"/>
      <c r="AC68" s="1011"/>
      <c r="AD68" s="1011"/>
      <c r="AE68" s="1011"/>
      <c r="AF68" s="1011">
        <v>14</v>
      </c>
      <c r="AG68" s="1011"/>
      <c r="AH68" s="1011"/>
      <c r="AI68" s="1011"/>
      <c r="AJ68" s="1011"/>
      <c r="AK68" s="1011">
        <v>33</v>
      </c>
      <c r="AL68" s="1011"/>
      <c r="AM68" s="1011"/>
      <c r="AN68" s="1011"/>
      <c r="AO68" s="1011"/>
      <c r="AP68" s="1011">
        <v>1236</v>
      </c>
      <c r="AQ68" s="1011"/>
      <c r="AR68" s="1011"/>
      <c r="AS68" s="1011"/>
      <c r="AT68" s="1011"/>
      <c r="AU68" s="1011">
        <v>471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2187</v>
      </c>
      <c r="R69" s="1000"/>
      <c r="S69" s="1000"/>
      <c r="T69" s="1000"/>
      <c r="U69" s="1000"/>
      <c r="V69" s="1000">
        <v>2265</v>
      </c>
      <c r="W69" s="1000"/>
      <c r="X69" s="1000"/>
      <c r="Y69" s="1000"/>
      <c r="Z69" s="1000"/>
      <c r="AA69" s="1000">
        <v>-78</v>
      </c>
      <c r="AB69" s="1000"/>
      <c r="AC69" s="1000"/>
      <c r="AD69" s="1000"/>
      <c r="AE69" s="1000"/>
      <c r="AF69" s="1000">
        <v>-23</v>
      </c>
      <c r="AG69" s="1000"/>
      <c r="AH69" s="1000"/>
      <c r="AI69" s="1000"/>
      <c r="AJ69" s="1000"/>
      <c r="AK69" s="1000">
        <v>542</v>
      </c>
      <c r="AL69" s="1000"/>
      <c r="AM69" s="1000"/>
      <c r="AN69" s="1000"/>
      <c r="AO69" s="1000"/>
      <c r="AP69" s="1000">
        <v>770</v>
      </c>
      <c r="AQ69" s="1000"/>
      <c r="AR69" s="1000"/>
      <c r="AS69" s="1000"/>
      <c r="AT69" s="1000"/>
      <c r="AU69" s="1000">
        <v>190</v>
      </c>
      <c r="AV69" s="1000"/>
      <c r="AW69" s="1000"/>
      <c r="AX69" s="1000"/>
      <c r="AY69" s="1000"/>
      <c r="AZ69" s="1001" t="s">
        <v>548</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1151</v>
      </c>
      <c r="R70" s="1000"/>
      <c r="S70" s="1000"/>
      <c r="T70" s="1000"/>
      <c r="U70" s="1000"/>
      <c r="V70" s="1000">
        <v>1123</v>
      </c>
      <c r="W70" s="1000"/>
      <c r="X70" s="1000"/>
      <c r="Y70" s="1000"/>
      <c r="Z70" s="1000"/>
      <c r="AA70" s="1000">
        <v>28</v>
      </c>
      <c r="AB70" s="1000"/>
      <c r="AC70" s="1000"/>
      <c r="AD70" s="1000"/>
      <c r="AE70" s="1000"/>
      <c r="AF70" s="1000">
        <v>28</v>
      </c>
      <c r="AG70" s="1000"/>
      <c r="AH70" s="1000"/>
      <c r="AI70" s="1000"/>
      <c r="AJ70" s="1000"/>
      <c r="AK70" s="1000">
        <v>35</v>
      </c>
      <c r="AL70" s="1000"/>
      <c r="AM70" s="1000"/>
      <c r="AN70" s="1000"/>
      <c r="AO70" s="1000"/>
      <c r="AP70" s="1000">
        <v>47</v>
      </c>
      <c r="AQ70" s="1000"/>
      <c r="AR70" s="1000"/>
      <c r="AS70" s="1000"/>
      <c r="AT70" s="1000"/>
      <c r="AU70" s="1000">
        <v>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236</v>
      </c>
      <c r="R71" s="1000"/>
      <c r="S71" s="1000"/>
      <c r="T71" s="1000"/>
      <c r="U71" s="1000"/>
      <c r="V71" s="1000">
        <v>189</v>
      </c>
      <c r="W71" s="1000"/>
      <c r="X71" s="1000"/>
      <c r="Y71" s="1000"/>
      <c r="Z71" s="1000"/>
      <c r="AA71" s="1000">
        <v>46</v>
      </c>
      <c r="AB71" s="1000"/>
      <c r="AC71" s="1000"/>
      <c r="AD71" s="1000"/>
      <c r="AE71" s="1000"/>
      <c r="AF71" s="1000">
        <v>956</v>
      </c>
      <c r="AG71" s="1000"/>
      <c r="AH71" s="1000"/>
      <c r="AI71" s="1000"/>
      <c r="AJ71" s="1000"/>
      <c r="AK71" s="1000">
        <v>46</v>
      </c>
      <c r="AL71" s="1000"/>
      <c r="AM71" s="1000"/>
      <c r="AN71" s="1000"/>
      <c r="AO71" s="1000"/>
      <c r="AP71" s="1000">
        <v>118</v>
      </c>
      <c r="AQ71" s="1000"/>
      <c r="AR71" s="1000"/>
      <c r="AS71" s="1000"/>
      <c r="AT71" s="1000"/>
      <c r="AU71" s="1000">
        <v>2</v>
      </c>
      <c r="AV71" s="1000"/>
      <c r="AW71" s="1000"/>
      <c r="AX71" s="1000"/>
      <c r="AY71" s="1000"/>
      <c r="AZ71" s="1001" t="s">
        <v>548</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842</v>
      </c>
      <c r="R72" s="1000"/>
      <c r="S72" s="1000"/>
      <c r="T72" s="1000"/>
      <c r="U72" s="1000"/>
      <c r="V72" s="1000">
        <v>816</v>
      </c>
      <c r="W72" s="1000"/>
      <c r="X72" s="1000"/>
      <c r="Y72" s="1000"/>
      <c r="Z72" s="1000"/>
      <c r="AA72" s="1000">
        <v>26</v>
      </c>
      <c r="AB72" s="1000"/>
      <c r="AC72" s="1000"/>
      <c r="AD72" s="1000"/>
      <c r="AE72" s="1000"/>
      <c r="AF72" s="1000">
        <v>26</v>
      </c>
      <c r="AG72" s="1000"/>
      <c r="AH72" s="1000"/>
      <c r="AI72" s="1000"/>
      <c r="AJ72" s="1000"/>
      <c r="AK72" s="1000">
        <v>10</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11886</v>
      </c>
      <c r="R73" s="1000"/>
      <c r="S73" s="1000"/>
      <c r="T73" s="1000"/>
      <c r="U73" s="1000"/>
      <c r="V73" s="1000">
        <v>10002</v>
      </c>
      <c r="W73" s="1000"/>
      <c r="X73" s="1000"/>
      <c r="Y73" s="1000"/>
      <c r="Z73" s="1000"/>
      <c r="AA73" s="1000">
        <v>1884</v>
      </c>
      <c r="AB73" s="1000"/>
      <c r="AC73" s="1000"/>
      <c r="AD73" s="1000"/>
      <c r="AE73" s="1000"/>
      <c r="AF73" s="1000">
        <v>1884</v>
      </c>
      <c r="AG73" s="1000"/>
      <c r="AH73" s="1000"/>
      <c r="AI73" s="1000"/>
      <c r="AJ73" s="1000"/>
      <c r="AK73" s="1000" t="s">
        <v>549</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178</v>
      </c>
      <c r="R74" s="1000"/>
      <c r="S74" s="1000"/>
      <c r="T74" s="1000"/>
      <c r="U74" s="1000"/>
      <c r="V74" s="1000">
        <v>169</v>
      </c>
      <c r="W74" s="1000"/>
      <c r="X74" s="1000"/>
      <c r="Y74" s="1000"/>
      <c r="Z74" s="1000"/>
      <c r="AA74" s="1000">
        <v>9</v>
      </c>
      <c r="AB74" s="1000"/>
      <c r="AC74" s="1000"/>
      <c r="AD74" s="1000"/>
      <c r="AE74" s="1000"/>
      <c r="AF74" s="1000">
        <v>9</v>
      </c>
      <c r="AG74" s="1000"/>
      <c r="AH74" s="1000"/>
      <c r="AI74" s="1000"/>
      <c r="AJ74" s="1000"/>
      <c r="AK74" s="1000" t="s">
        <v>549</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07">
        <v>504</v>
      </c>
      <c r="R75" s="1008"/>
      <c r="S75" s="1008"/>
      <c r="T75" s="1008"/>
      <c r="U75" s="1009"/>
      <c r="V75" s="1010">
        <v>472</v>
      </c>
      <c r="W75" s="1008"/>
      <c r="X75" s="1008"/>
      <c r="Y75" s="1008"/>
      <c r="Z75" s="1009"/>
      <c r="AA75" s="1010">
        <v>33</v>
      </c>
      <c r="AB75" s="1008"/>
      <c r="AC75" s="1008"/>
      <c r="AD75" s="1008"/>
      <c r="AE75" s="1009"/>
      <c r="AF75" s="1010">
        <v>33</v>
      </c>
      <c r="AG75" s="1008"/>
      <c r="AH75" s="1008"/>
      <c r="AI75" s="1008"/>
      <c r="AJ75" s="1009"/>
      <c r="AK75" s="1010">
        <v>20</v>
      </c>
      <c r="AL75" s="1008"/>
      <c r="AM75" s="1008"/>
      <c r="AN75" s="1008"/>
      <c r="AO75" s="1009"/>
      <c r="AP75" s="1010" t="s">
        <v>550</v>
      </c>
      <c r="AQ75" s="1008"/>
      <c r="AR75" s="1008"/>
      <c r="AS75" s="1008"/>
      <c r="AT75" s="1009"/>
      <c r="AU75" s="1010" t="s">
        <v>550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07">
        <v>162336</v>
      </c>
      <c r="R76" s="1008"/>
      <c r="S76" s="1008"/>
      <c r="T76" s="1008"/>
      <c r="U76" s="1009"/>
      <c r="V76" s="1010">
        <v>158133</v>
      </c>
      <c r="W76" s="1008"/>
      <c r="X76" s="1008"/>
      <c r="Y76" s="1008"/>
      <c r="Z76" s="1009"/>
      <c r="AA76" s="1010">
        <v>4203</v>
      </c>
      <c r="AB76" s="1008"/>
      <c r="AC76" s="1008"/>
      <c r="AD76" s="1008"/>
      <c r="AE76" s="1009"/>
      <c r="AF76" s="1010">
        <v>4199</v>
      </c>
      <c r="AG76" s="1008"/>
      <c r="AH76" s="1008"/>
      <c r="AI76" s="1008"/>
      <c r="AJ76" s="1009"/>
      <c r="AK76" s="1010">
        <v>2277</v>
      </c>
      <c r="AL76" s="1008"/>
      <c r="AM76" s="1008"/>
      <c r="AN76" s="1008"/>
      <c r="AO76" s="1009"/>
      <c r="AP76" s="1010" t="s">
        <v>550</v>
      </c>
      <c r="AQ76" s="1008"/>
      <c r="AR76" s="1008"/>
      <c r="AS76" s="1008"/>
      <c r="AT76" s="1009"/>
      <c r="AU76" s="1010" t="s">
        <v>550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7126</v>
      </c>
      <c r="AG88" s="988"/>
      <c r="AH88" s="988"/>
      <c r="AI88" s="988"/>
      <c r="AJ88" s="988"/>
      <c r="AK88" s="992"/>
      <c r="AL88" s="992"/>
      <c r="AM88" s="992"/>
      <c r="AN88" s="992"/>
      <c r="AO88" s="992"/>
      <c r="AP88" s="988">
        <v>2171</v>
      </c>
      <c r="AQ88" s="988"/>
      <c r="AR88" s="988"/>
      <c r="AS88" s="988"/>
      <c r="AT88" s="988"/>
      <c r="AU88" s="988">
        <v>667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1545035</v>
      </c>
      <c r="AB110" s="916"/>
      <c r="AC110" s="916"/>
      <c r="AD110" s="916"/>
      <c r="AE110" s="917"/>
      <c r="AF110" s="918">
        <v>1485301</v>
      </c>
      <c r="AG110" s="916"/>
      <c r="AH110" s="916"/>
      <c r="AI110" s="916"/>
      <c r="AJ110" s="917"/>
      <c r="AK110" s="918">
        <v>1343765</v>
      </c>
      <c r="AL110" s="916"/>
      <c r="AM110" s="916"/>
      <c r="AN110" s="916"/>
      <c r="AO110" s="917"/>
      <c r="AP110" s="919">
        <v>23.3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13642571</v>
      </c>
      <c r="BR110" s="863"/>
      <c r="BS110" s="863"/>
      <c r="BT110" s="863"/>
      <c r="BU110" s="863"/>
      <c r="BV110" s="863">
        <v>12955915</v>
      </c>
      <c r="BW110" s="863"/>
      <c r="BX110" s="863"/>
      <c r="BY110" s="863"/>
      <c r="BZ110" s="863"/>
      <c r="CA110" s="863">
        <v>12744191</v>
      </c>
      <c r="CB110" s="863"/>
      <c r="CC110" s="863"/>
      <c r="CD110" s="863"/>
      <c r="CE110" s="863"/>
      <c r="CF110" s="887">
        <v>221.4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5958772</v>
      </c>
      <c r="BR112" s="835"/>
      <c r="BS112" s="835"/>
      <c r="BT112" s="835"/>
      <c r="BU112" s="835"/>
      <c r="BV112" s="835">
        <v>6070171</v>
      </c>
      <c r="BW112" s="835"/>
      <c r="BX112" s="835"/>
      <c r="BY112" s="835"/>
      <c r="BZ112" s="835"/>
      <c r="CA112" s="835">
        <v>6150437</v>
      </c>
      <c r="CB112" s="835"/>
      <c r="CC112" s="835"/>
      <c r="CD112" s="835"/>
      <c r="CE112" s="835"/>
      <c r="CF112" s="896">
        <v>106.9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275128</v>
      </c>
      <c r="AB113" s="944"/>
      <c r="AC113" s="944"/>
      <c r="AD113" s="944"/>
      <c r="AE113" s="945"/>
      <c r="AF113" s="946">
        <v>303019</v>
      </c>
      <c r="AG113" s="944"/>
      <c r="AH113" s="944"/>
      <c r="AI113" s="944"/>
      <c r="AJ113" s="945"/>
      <c r="AK113" s="946">
        <v>336351</v>
      </c>
      <c r="AL113" s="944"/>
      <c r="AM113" s="944"/>
      <c r="AN113" s="944"/>
      <c r="AO113" s="945"/>
      <c r="AP113" s="947">
        <v>5.8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463422</v>
      </c>
      <c r="BR113" s="835"/>
      <c r="BS113" s="835"/>
      <c r="BT113" s="835"/>
      <c r="BU113" s="835"/>
      <c r="BV113" s="835">
        <v>528261</v>
      </c>
      <c r="BW113" s="835"/>
      <c r="BX113" s="835"/>
      <c r="BY113" s="835"/>
      <c r="BZ113" s="835"/>
      <c r="CA113" s="835">
        <v>666494</v>
      </c>
      <c r="CB113" s="835"/>
      <c r="CC113" s="835"/>
      <c r="CD113" s="835"/>
      <c r="CE113" s="835"/>
      <c r="CF113" s="896">
        <v>11.6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113848</v>
      </c>
      <c r="AB114" s="798"/>
      <c r="AC114" s="798"/>
      <c r="AD114" s="798"/>
      <c r="AE114" s="799"/>
      <c r="AF114" s="800">
        <v>89998</v>
      </c>
      <c r="AG114" s="798"/>
      <c r="AH114" s="798"/>
      <c r="AI114" s="798"/>
      <c r="AJ114" s="799"/>
      <c r="AK114" s="800">
        <v>92220</v>
      </c>
      <c r="AL114" s="798"/>
      <c r="AM114" s="798"/>
      <c r="AN114" s="798"/>
      <c r="AO114" s="799"/>
      <c r="AP114" s="845">
        <v>1.6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1491189</v>
      </c>
      <c r="BR114" s="835"/>
      <c r="BS114" s="835"/>
      <c r="BT114" s="835"/>
      <c r="BU114" s="835"/>
      <c r="BV114" s="835">
        <v>1633730</v>
      </c>
      <c r="BW114" s="835"/>
      <c r="BX114" s="835"/>
      <c r="BY114" s="835"/>
      <c r="BZ114" s="835"/>
      <c r="CA114" s="835">
        <v>1529936</v>
      </c>
      <c r="CB114" s="835"/>
      <c r="CC114" s="835"/>
      <c r="CD114" s="835"/>
      <c r="CE114" s="835"/>
      <c r="CF114" s="896">
        <v>26.6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4720</v>
      </c>
      <c r="AB115" s="944"/>
      <c r="AC115" s="944"/>
      <c r="AD115" s="944"/>
      <c r="AE115" s="945"/>
      <c r="AF115" s="946">
        <v>1143</v>
      </c>
      <c r="AG115" s="944"/>
      <c r="AH115" s="944"/>
      <c r="AI115" s="944"/>
      <c r="AJ115" s="945"/>
      <c r="AK115" s="946">
        <v>958</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1938731</v>
      </c>
      <c r="AB117" s="930"/>
      <c r="AC117" s="930"/>
      <c r="AD117" s="930"/>
      <c r="AE117" s="931"/>
      <c r="AF117" s="932">
        <v>1879461</v>
      </c>
      <c r="AG117" s="930"/>
      <c r="AH117" s="930"/>
      <c r="AI117" s="930"/>
      <c r="AJ117" s="931"/>
      <c r="AK117" s="932">
        <v>1773294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v>9337</v>
      </c>
      <c r="BR118" s="866"/>
      <c r="BS118" s="866"/>
      <c r="BT118" s="866"/>
      <c r="BU118" s="866"/>
      <c r="BV118" s="866">
        <v>4250</v>
      </c>
      <c r="BW118" s="866"/>
      <c r="BX118" s="866"/>
      <c r="BY118" s="866"/>
      <c r="BZ118" s="866"/>
      <c r="CA118" s="866">
        <v>4365</v>
      </c>
      <c r="CB118" s="866"/>
      <c r="CC118" s="866"/>
      <c r="CD118" s="866"/>
      <c r="CE118" s="866"/>
      <c r="CF118" s="896">
        <v>0.1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21565291</v>
      </c>
      <c r="BR119" s="866"/>
      <c r="BS119" s="866"/>
      <c r="BT119" s="866"/>
      <c r="BU119" s="866"/>
      <c r="BV119" s="866">
        <v>21192327</v>
      </c>
      <c r="BW119" s="866"/>
      <c r="BX119" s="866"/>
      <c r="BY119" s="866"/>
      <c r="BZ119" s="866"/>
      <c r="CA119" s="866">
        <v>21095423</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2175463</v>
      </c>
      <c r="BR120" s="863"/>
      <c r="BS120" s="863"/>
      <c r="BT120" s="863"/>
      <c r="BU120" s="863"/>
      <c r="BV120" s="863">
        <v>2372692</v>
      </c>
      <c r="BW120" s="863"/>
      <c r="BX120" s="863"/>
      <c r="BY120" s="863"/>
      <c r="BZ120" s="863"/>
      <c r="CA120" s="863">
        <v>2352206</v>
      </c>
      <c r="CB120" s="863"/>
      <c r="CC120" s="863"/>
      <c r="CD120" s="863"/>
      <c r="CE120" s="863"/>
      <c r="CF120" s="887">
        <v>40.9</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4332751</v>
      </c>
      <c r="DH120" s="863"/>
      <c r="DI120" s="863"/>
      <c r="DJ120" s="863"/>
      <c r="DK120" s="863"/>
      <c r="DL120" s="863">
        <v>4462042</v>
      </c>
      <c r="DM120" s="863"/>
      <c r="DN120" s="863"/>
      <c r="DO120" s="863"/>
      <c r="DP120" s="863"/>
      <c r="DQ120" s="863">
        <v>4563133</v>
      </c>
      <c r="DR120" s="863"/>
      <c r="DS120" s="863"/>
      <c r="DT120" s="863"/>
      <c r="DU120" s="863"/>
      <c r="DV120" s="864">
        <v>79.3</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179140</v>
      </c>
      <c r="BR121" s="835"/>
      <c r="BS121" s="835"/>
      <c r="BT121" s="835"/>
      <c r="BU121" s="835"/>
      <c r="BV121" s="835">
        <v>162078</v>
      </c>
      <c r="BW121" s="835"/>
      <c r="BX121" s="835"/>
      <c r="BY121" s="835"/>
      <c r="BZ121" s="835"/>
      <c r="CA121" s="835">
        <v>133025</v>
      </c>
      <c r="CB121" s="835"/>
      <c r="CC121" s="835"/>
      <c r="CD121" s="835"/>
      <c r="CE121" s="835"/>
      <c r="CF121" s="896">
        <v>2.2999999999999998</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1038710</v>
      </c>
      <c r="DH121" s="835"/>
      <c r="DI121" s="835"/>
      <c r="DJ121" s="835"/>
      <c r="DK121" s="835"/>
      <c r="DL121" s="835">
        <v>1026515</v>
      </c>
      <c r="DM121" s="835"/>
      <c r="DN121" s="835"/>
      <c r="DO121" s="835"/>
      <c r="DP121" s="835"/>
      <c r="DQ121" s="835">
        <v>1017114</v>
      </c>
      <c r="DR121" s="835"/>
      <c r="DS121" s="835"/>
      <c r="DT121" s="835"/>
      <c r="DU121" s="835"/>
      <c r="DV121" s="812">
        <v>17.7</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13605636</v>
      </c>
      <c r="BR122" s="866"/>
      <c r="BS122" s="866"/>
      <c r="BT122" s="866"/>
      <c r="BU122" s="866"/>
      <c r="BV122" s="866">
        <v>13448015</v>
      </c>
      <c r="BW122" s="866"/>
      <c r="BX122" s="866"/>
      <c r="BY122" s="866"/>
      <c r="BZ122" s="866"/>
      <c r="CA122" s="866">
        <v>13289321</v>
      </c>
      <c r="CB122" s="866"/>
      <c r="CC122" s="866"/>
      <c r="CD122" s="866"/>
      <c r="CE122" s="866"/>
      <c r="CF122" s="867">
        <v>230.9</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560516</v>
      </c>
      <c r="DH122" s="835"/>
      <c r="DI122" s="835"/>
      <c r="DJ122" s="835"/>
      <c r="DK122" s="835"/>
      <c r="DL122" s="835">
        <v>556491</v>
      </c>
      <c r="DM122" s="835"/>
      <c r="DN122" s="835"/>
      <c r="DO122" s="835"/>
      <c r="DP122" s="835"/>
      <c r="DQ122" s="835">
        <v>570190</v>
      </c>
      <c r="DR122" s="835"/>
      <c r="DS122" s="835"/>
      <c r="DT122" s="835"/>
      <c r="DU122" s="835"/>
      <c r="DV122" s="812">
        <v>9.9</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15960239</v>
      </c>
      <c r="BR123" s="854"/>
      <c r="BS123" s="854"/>
      <c r="BT123" s="854"/>
      <c r="BU123" s="854"/>
      <c r="BV123" s="854">
        <v>15982785</v>
      </c>
      <c r="BW123" s="854"/>
      <c r="BX123" s="854"/>
      <c r="BY123" s="854"/>
      <c r="BZ123" s="854"/>
      <c r="CA123" s="854">
        <v>15774552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96.4</v>
      </c>
      <c r="BR124" s="852"/>
      <c r="BS124" s="852"/>
      <c r="BT124" s="852"/>
      <c r="BU124" s="852"/>
      <c r="BV124" s="852">
        <v>89.1</v>
      </c>
      <c r="BW124" s="852"/>
      <c r="BX124" s="852"/>
      <c r="BY124" s="852"/>
      <c r="BZ124" s="852"/>
      <c r="CA124" s="852">
        <v>92.4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26795</v>
      </c>
      <c r="DH124" s="781"/>
      <c r="DI124" s="781"/>
      <c r="DJ124" s="781"/>
      <c r="DK124" s="782"/>
      <c r="DL124" s="783">
        <v>25123</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3137</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1583</v>
      </c>
      <c r="AB127" s="798"/>
      <c r="AC127" s="798"/>
      <c r="AD127" s="798"/>
      <c r="AE127" s="799"/>
      <c r="AF127" s="800">
        <v>1143</v>
      </c>
      <c r="AG127" s="798"/>
      <c r="AH127" s="798"/>
      <c r="AI127" s="798"/>
      <c r="AJ127" s="799"/>
      <c r="AK127" s="800">
        <v>958</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21043</v>
      </c>
      <c r="AB128" s="819"/>
      <c r="AC128" s="819"/>
      <c r="AD128" s="819"/>
      <c r="AE128" s="820"/>
      <c r="AF128" s="821">
        <v>26661</v>
      </c>
      <c r="AG128" s="819"/>
      <c r="AH128" s="819"/>
      <c r="AI128" s="819"/>
      <c r="AJ128" s="820"/>
      <c r="AK128" s="821">
        <v>18710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14.06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7134886</v>
      </c>
      <c r="AB129" s="798"/>
      <c r="AC129" s="798"/>
      <c r="AD129" s="798"/>
      <c r="AE129" s="799"/>
      <c r="AF129" s="800">
        <v>7131525</v>
      </c>
      <c r="AG129" s="798"/>
      <c r="AH129" s="798"/>
      <c r="AI129" s="798"/>
      <c r="AJ129" s="799"/>
      <c r="AK129" s="800">
        <v>6956365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19.059999999999999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1323353</v>
      </c>
      <c r="AB130" s="798"/>
      <c r="AC130" s="798"/>
      <c r="AD130" s="798"/>
      <c r="AE130" s="799"/>
      <c r="AF130" s="800">
        <v>1291030</v>
      </c>
      <c r="AG130" s="798"/>
      <c r="AH130" s="798"/>
      <c r="AI130" s="798"/>
      <c r="AJ130" s="799"/>
      <c r="AK130" s="800">
        <v>1200251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5811533</v>
      </c>
      <c r="AB131" s="781"/>
      <c r="AC131" s="781"/>
      <c r="AD131" s="781"/>
      <c r="AE131" s="782"/>
      <c r="AF131" s="783">
        <v>5840495</v>
      </c>
      <c r="AG131" s="781"/>
      <c r="AH131" s="781"/>
      <c r="AI131" s="781"/>
      <c r="AJ131" s="782"/>
      <c r="AK131" s="783">
        <v>5756114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92.4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10.226819669999999</v>
      </c>
      <c r="AB132" s="761"/>
      <c r="AC132" s="761"/>
      <c r="AD132" s="761"/>
      <c r="AE132" s="762"/>
      <c r="AF132" s="763">
        <v>9.6185340450000005</v>
      </c>
      <c r="AG132" s="761"/>
      <c r="AH132" s="761"/>
      <c r="AI132" s="761"/>
      <c r="AJ132" s="762"/>
      <c r="AK132" s="763">
        <v>9.6303339369999996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11.5</v>
      </c>
      <c r="AB133" s="740"/>
      <c r="AC133" s="740"/>
      <c r="AD133" s="740"/>
      <c r="AE133" s="741"/>
      <c r="AF133" s="739">
        <v>10.4</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 zoomScale="55" zoomScaleNormal="85" zoomScaleSheetLayoutView="55" workbookViewId="0">
      <selection activeCell="P5" sqref="P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1287727</v>
      </c>
      <c r="L9" s="266">
        <v>70564</v>
      </c>
      <c r="M9" s="267">
        <v>90363</v>
      </c>
      <c r="N9" s="268">
        <v>-21.9</v>
      </c>
    </row>
    <row r="10" spans="1:16" x14ac:dyDescent="0.15">
      <c r="A10" s="250"/>
      <c r="B10" s="246"/>
      <c r="C10" s="246"/>
      <c r="D10" s="246"/>
      <c r="E10" s="246"/>
      <c r="F10" s="246"/>
      <c r="G10" s="1166" t="s">
        <v>476</v>
      </c>
      <c r="H10" s="1167"/>
      <c r="I10" s="1167"/>
      <c r="J10" s="1168"/>
      <c r="K10" s="269">
        <v>60603</v>
      </c>
      <c r="L10" s="270">
        <v>3321</v>
      </c>
      <c r="M10" s="271">
        <v>8469</v>
      </c>
      <c r="N10" s="272">
        <v>-60.8</v>
      </c>
    </row>
    <row r="11" spans="1:16" ht="13.5" customHeight="1" x14ac:dyDescent="0.15">
      <c r="A11" s="250"/>
      <c r="B11" s="246"/>
      <c r="C11" s="246"/>
      <c r="D11" s="246"/>
      <c r="E11" s="246"/>
      <c r="F11" s="246"/>
      <c r="G11" s="1166" t="s">
        <v>477</v>
      </c>
      <c r="H11" s="1167"/>
      <c r="I11" s="1167"/>
      <c r="J11" s="1168"/>
      <c r="K11" s="269">
        <v>265993</v>
      </c>
      <c r="L11" s="270">
        <v>14576</v>
      </c>
      <c r="M11" s="271">
        <v>13208</v>
      </c>
      <c r="N11" s="272">
        <v>10.4</v>
      </c>
    </row>
    <row r="12" spans="1:16" ht="13.5" customHeight="1" x14ac:dyDescent="0.15">
      <c r="A12" s="250"/>
      <c r="B12" s="246"/>
      <c r="C12" s="246"/>
      <c r="D12" s="246"/>
      <c r="E12" s="246"/>
      <c r="F12" s="246"/>
      <c r="G12" s="1166" t="s">
        <v>478</v>
      </c>
      <c r="H12" s="1167"/>
      <c r="I12" s="1167"/>
      <c r="J12" s="1168"/>
      <c r="K12" s="269">
        <v>30527</v>
      </c>
      <c r="L12" s="270">
        <v>1673</v>
      </c>
      <c r="M12" s="271">
        <v>3308</v>
      </c>
      <c r="N12" s="272">
        <v>-49.4</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126516</v>
      </c>
      <c r="L14" s="270">
        <v>6933</v>
      </c>
      <c r="M14" s="271">
        <v>6015</v>
      </c>
      <c r="N14" s="272">
        <v>15.3</v>
      </c>
    </row>
    <row r="15" spans="1:16" ht="13.5" customHeight="1" x14ac:dyDescent="0.15">
      <c r="A15" s="250"/>
      <c r="B15" s="246"/>
      <c r="C15" s="246"/>
      <c r="D15" s="246"/>
      <c r="E15" s="246"/>
      <c r="F15" s="246"/>
      <c r="G15" s="1166" t="s">
        <v>482</v>
      </c>
      <c r="H15" s="1167"/>
      <c r="I15" s="1167"/>
      <c r="J15" s="1168"/>
      <c r="K15" s="269">
        <v>90788</v>
      </c>
      <c r="L15" s="270">
        <v>4975</v>
      </c>
      <c r="M15" s="271">
        <v>2049</v>
      </c>
      <c r="N15" s="272">
        <v>142.80000000000001</v>
      </c>
    </row>
    <row r="16" spans="1:16" x14ac:dyDescent="0.15">
      <c r="A16" s="250"/>
      <c r="B16" s="246"/>
      <c r="C16" s="246"/>
      <c r="D16" s="246"/>
      <c r="E16" s="246"/>
      <c r="F16" s="246"/>
      <c r="G16" s="1169" t="s">
        <v>483</v>
      </c>
      <c r="H16" s="1170"/>
      <c r="I16" s="1170"/>
      <c r="J16" s="1171"/>
      <c r="K16" s="270">
        <v>-187763</v>
      </c>
      <c r="L16" s="270">
        <v>-10289</v>
      </c>
      <c r="M16" s="271">
        <v>-10381</v>
      </c>
      <c r="N16" s="272">
        <v>-0.9</v>
      </c>
    </row>
    <row r="17" spans="1:16" x14ac:dyDescent="0.15">
      <c r="A17" s="250"/>
      <c r="B17" s="246"/>
      <c r="C17" s="246"/>
      <c r="D17" s="246"/>
      <c r="E17" s="246"/>
      <c r="F17" s="246"/>
      <c r="G17" s="1169" t="s">
        <v>170</v>
      </c>
      <c r="H17" s="1170"/>
      <c r="I17" s="1170"/>
      <c r="J17" s="1171"/>
      <c r="K17" s="270">
        <v>1674391</v>
      </c>
      <c r="L17" s="270">
        <v>91752</v>
      </c>
      <c r="M17" s="271">
        <v>113031</v>
      </c>
      <c r="N17" s="272">
        <v>-18.8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8.49</v>
      </c>
      <c r="L21" s="283">
        <v>10.59</v>
      </c>
      <c r="M21" s="284">
        <v>-2.1</v>
      </c>
      <c r="N21" s="251"/>
      <c r="O21" s="285"/>
      <c r="P21" s="281"/>
    </row>
    <row r="22" spans="1:16" s="286" customFormat="1" x14ac:dyDescent="0.15">
      <c r="A22" s="281"/>
      <c r="B22" s="251"/>
      <c r="C22" s="251"/>
      <c r="D22" s="251"/>
      <c r="E22" s="251"/>
      <c r="F22" s="251"/>
      <c r="G22" s="1163" t="s">
        <v>489</v>
      </c>
      <c r="H22" s="1164"/>
      <c r="I22" s="1164"/>
      <c r="J22" s="1165"/>
      <c r="K22" s="287">
        <v>97.8</v>
      </c>
      <c r="L22" s="288">
        <v>95.9</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1343765</v>
      </c>
      <c r="L32" s="296">
        <v>73635</v>
      </c>
      <c r="M32" s="297">
        <v>74012</v>
      </c>
      <c r="N32" s="298">
        <v>-0.5</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t="s">
        <v>480</v>
      </c>
      <c r="N34" s="298" t="s">
        <v>480</v>
      </c>
    </row>
    <row r="35" spans="1:16" ht="27" customHeight="1" x14ac:dyDescent="0.15">
      <c r="A35" s="250"/>
      <c r="B35" s="246"/>
      <c r="C35" s="246"/>
      <c r="D35" s="246"/>
      <c r="E35" s="246"/>
      <c r="F35" s="246"/>
      <c r="G35" s="1154" t="s">
        <v>496</v>
      </c>
      <c r="H35" s="1155"/>
      <c r="I35" s="1155"/>
      <c r="J35" s="1156"/>
      <c r="K35" s="296">
        <v>336351</v>
      </c>
      <c r="L35" s="296">
        <v>18431</v>
      </c>
      <c r="M35" s="297">
        <v>19870</v>
      </c>
      <c r="N35" s="298">
        <v>-7.2</v>
      </c>
    </row>
    <row r="36" spans="1:16" ht="27" customHeight="1" x14ac:dyDescent="0.15">
      <c r="A36" s="250"/>
      <c r="B36" s="246"/>
      <c r="C36" s="246"/>
      <c r="D36" s="246"/>
      <c r="E36" s="246"/>
      <c r="F36" s="246"/>
      <c r="G36" s="1154" t="s">
        <v>497</v>
      </c>
      <c r="H36" s="1155"/>
      <c r="I36" s="1155"/>
      <c r="J36" s="1156"/>
      <c r="K36" s="296">
        <v>92220</v>
      </c>
      <c r="L36" s="296">
        <v>5053</v>
      </c>
      <c r="M36" s="297">
        <v>2956</v>
      </c>
      <c r="N36" s="298">
        <v>70.900000000000006</v>
      </c>
    </row>
    <row r="37" spans="1:16" ht="13.5" customHeight="1" x14ac:dyDescent="0.15">
      <c r="A37" s="250"/>
      <c r="B37" s="246"/>
      <c r="C37" s="246"/>
      <c r="D37" s="246"/>
      <c r="E37" s="246"/>
      <c r="F37" s="246"/>
      <c r="G37" s="1154" t="s">
        <v>498</v>
      </c>
      <c r="H37" s="1155"/>
      <c r="I37" s="1155"/>
      <c r="J37" s="1156"/>
      <c r="K37" s="296">
        <v>958</v>
      </c>
      <c r="L37" s="296">
        <v>52</v>
      </c>
      <c r="M37" s="297">
        <v>1289</v>
      </c>
      <c r="N37" s="298">
        <v>-96</v>
      </c>
    </row>
    <row r="38" spans="1:16" ht="27" customHeight="1" x14ac:dyDescent="0.15">
      <c r="A38" s="250"/>
      <c r="B38" s="246"/>
      <c r="C38" s="246"/>
      <c r="D38" s="246"/>
      <c r="E38" s="246"/>
      <c r="F38" s="246"/>
      <c r="G38" s="1157" t="s">
        <v>499</v>
      </c>
      <c r="H38" s="1158"/>
      <c r="I38" s="1158"/>
      <c r="J38" s="1159"/>
      <c r="K38" s="299" t="s">
        <v>480</v>
      </c>
      <c r="L38" s="299" t="s">
        <v>480</v>
      </c>
      <c r="M38" s="300">
        <v>3</v>
      </c>
      <c r="N38" s="301" t="s">
        <v>480</v>
      </c>
      <c r="O38" s="295"/>
    </row>
    <row r="39" spans="1:16" x14ac:dyDescent="0.15">
      <c r="A39" s="250"/>
      <c r="B39" s="246"/>
      <c r="C39" s="246"/>
      <c r="D39" s="246"/>
      <c r="E39" s="246"/>
      <c r="F39" s="246"/>
      <c r="G39" s="1157" t="s">
        <v>500</v>
      </c>
      <c r="H39" s="1158"/>
      <c r="I39" s="1158"/>
      <c r="J39" s="1159"/>
      <c r="K39" s="302">
        <v>-18710</v>
      </c>
      <c r="L39" s="302">
        <v>-1025</v>
      </c>
      <c r="M39" s="303">
        <v>-3576</v>
      </c>
      <c r="N39" s="304">
        <v>-71.3</v>
      </c>
      <c r="O39" s="295"/>
    </row>
    <row r="40" spans="1:16" ht="27" customHeight="1" x14ac:dyDescent="0.15">
      <c r="A40" s="250"/>
      <c r="B40" s="246"/>
      <c r="C40" s="246"/>
      <c r="D40" s="246"/>
      <c r="E40" s="246"/>
      <c r="F40" s="246"/>
      <c r="G40" s="1154" t="s">
        <v>501</v>
      </c>
      <c r="H40" s="1155"/>
      <c r="I40" s="1155"/>
      <c r="J40" s="1156"/>
      <c r="K40" s="302">
        <v>-1200251</v>
      </c>
      <c r="L40" s="302">
        <v>-65771</v>
      </c>
      <c r="M40" s="303">
        <v>-65861</v>
      </c>
      <c r="N40" s="304">
        <v>-0.1</v>
      </c>
      <c r="O40" s="295"/>
    </row>
    <row r="41" spans="1:16" x14ac:dyDescent="0.15">
      <c r="A41" s="250"/>
      <c r="B41" s="246"/>
      <c r="C41" s="246"/>
      <c r="D41" s="246"/>
      <c r="E41" s="246"/>
      <c r="F41" s="246"/>
      <c r="G41" s="1160" t="s">
        <v>281</v>
      </c>
      <c r="H41" s="1161"/>
      <c r="I41" s="1161"/>
      <c r="J41" s="1162"/>
      <c r="K41" s="296">
        <v>554333</v>
      </c>
      <c r="L41" s="302">
        <v>30376</v>
      </c>
      <c r="M41" s="303">
        <v>28693</v>
      </c>
      <c r="N41" s="304">
        <v>5.9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1747758</v>
      </c>
      <c r="J51" s="322">
        <v>90797</v>
      </c>
      <c r="K51" s="323">
        <v>-60.7</v>
      </c>
      <c r="L51" s="324">
        <v>79181</v>
      </c>
      <c r="M51" s="325">
        <v>-12.8</v>
      </c>
      <c r="N51" s="326">
        <v>-47.9</v>
      </c>
    </row>
    <row r="52" spans="1:14" x14ac:dyDescent="0.15">
      <c r="A52" s="250"/>
      <c r="B52" s="246"/>
      <c r="C52" s="246"/>
      <c r="D52" s="246"/>
      <c r="E52" s="246"/>
      <c r="F52" s="246"/>
      <c r="G52" s="327"/>
      <c r="H52" s="328" t="s">
        <v>512</v>
      </c>
      <c r="I52" s="329">
        <v>816122</v>
      </c>
      <c r="J52" s="330">
        <v>42398</v>
      </c>
      <c r="K52" s="331">
        <v>-16.100000000000001</v>
      </c>
      <c r="L52" s="332">
        <v>40448</v>
      </c>
      <c r="M52" s="333">
        <v>-14</v>
      </c>
      <c r="N52" s="334">
        <v>-2.1</v>
      </c>
    </row>
    <row r="53" spans="1:14" x14ac:dyDescent="0.15">
      <c r="A53" s="250"/>
      <c r="B53" s="246"/>
      <c r="C53" s="246"/>
      <c r="D53" s="246"/>
      <c r="E53" s="246"/>
      <c r="F53" s="246"/>
      <c r="G53" s="312" t="s">
        <v>513</v>
      </c>
      <c r="H53" s="313"/>
      <c r="I53" s="321">
        <v>3704092</v>
      </c>
      <c r="J53" s="322">
        <v>193648</v>
      </c>
      <c r="K53" s="323">
        <v>113.3</v>
      </c>
      <c r="L53" s="324">
        <v>118124</v>
      </c>
      <c r="M53" s="325">
        <v>49.2</v>
      </c>
      <c r="N53" s="326">
        <v>64.099999999999994</v>
      </c>
    </row>
    <row r="54" spans="1:14" x14ac:dyDescent="0.15">
      <c r="A54" s="250"/>
      <c r="B54" s="246"/>
      <c r="C54" s="246"/>
      <c r="D54" s="246"/>
      <c r="E54" s="246"/>
      <c r="F54" s="246"/>
      <c r="G54" s="327"/>
      <c r="H54" s="328" t="s">
        <v>512</v>
      </c>
      <c r="I54" s="329">
        <v>1027101</v>
      </c>
      <c r="J54" s="330">
        <v>53696</v>
      </c>
      <c r="K54" s="331">
        <v>26.6</v>
      </c>
      <c r="L54" s="332">
        <v>54614</v>
      </c>
      <c r="M54" s="333">
        <v>35</v>
      </c>
      <c r="N54" s="334">
        <v>-8.4</v>
      </c>
    </row>
    <row r="55" spans="1:14" x14ac:dyDescent="0.15">
      <c r="A55" s="250"/>
      <c r="B55" s="246"/>
      <c r="C55" s="246"/>
      <c r="D55" s="246"/>
      <c r="E55" s="246"/>
      <c r="F55" s="246"/>
      <c r="G55" s="312" t="s">
        <v>514</v>
      </c>
      <c r="H55" s="313"/>
      <c r="I55" s="321">
        <v>3878380</v>
      </c>
      <c r="J55" s="322">
        <v>205935</v>
      </c>
      <c r="K55" s="323">
        <v>6.3</v>
      </c>
      <c r="L55" s="324">
        <v>101693</v>
      </c>
      <c r="M55" s="325">
        <v>-13.9</v>
      </c>
      <c r="N55" s="326">
        <v>20.2</v>
      </c>
    </row>
    <row r="56" spans="1:14" x14ac:dyDescent="0.15">
      <c r="A56" s="250"/>
      <c r="B56" s="246"/>
      <c r="C56" s="246"/>
      <c r="D56" s="246"/>
      <c r="E56" s="246"/>
      <c r="F56" s="246"/>
      <c r="G56" s="327"/>
      <c r="H56" s="328" t="s">
        <v>512</v>
      </c>
      <c r="I56" s="329">
        <v>1218584</v>
      </c>
      <c r="J56" s="330">
        <v>64705</v>
      </c>
      <c r="K56" s="331">
        <v>20.5</v>
      </c>
      <c r="L56" s="332">
        <v>51066</v>
      </c>
      <c r="M56" s="333">
        <v>-6.5</v>
      </c>
      <c r="N56" s="334">
        <v>27</v>
      </c>
    </row>
    <row r="57" spans="1:14" x14ac:dyDescent="0.15">
      <c r="A57" s="250"/>
      <c r="B57" s="246"/>
      <c r="C57" s="246"/>
      <c r="D57" s="246"/>
      <c r="E57" s="246"/>
      <c r="F57" s="246"/>
      <c r="G57" s="312" t="s">
        <v>515</v>
      </c>
      <c r="H57" s="313"/>
      <c r="I57" s="321">
        <v>2601105</v>
      </c>
      <c r="J57" s="322">
        <v>140221</v>
      </c>
      <c r="K57" s="323">
        <v>-31.9</v>
      </c>
      <c r="L57" s="324">
        <v>96635</v>
      </c>
      <c r="M57" s="325">
        <v>-5</v>
      </c>
      <c r="N57" s="326">
        <v>-26.9</v>
      </c>
    </row>
    <row r="58" spans="1:14" x14ac:dyDescent="0.15">
      <c r="A58" s="250"/>
      <c r="B58" s="246"/>
      <c r="C58" s="246"/>
      <c r="D58" s="246"/>
      <c r="E58" s="246"/>
      <c r="F58" s="246"/>
      <c r="G58" s="327"/>
      <c r="H58" s="328" t="s">
        <v>512</v>
      </c>
      <c r="I58" s="329">
        <v>866054</v>
      </c>
      <c r="J58" s="330">
        <v>46688</v>
      </c>
      <c r="K58" s="331">
        <v>-27.8</v>
      </c>
      <c r="L58" s="332">
        <v>44408</v>
      </c>
      <c r="M58" s="333">
        <v>-13</v>
      </c>
      <c r="N58" s="334">
        <v>-14.8</v>
      </c>
    </row>
    <row r="59" spans="1:14" x14ac:dyDescent="0.15">
      <c r="A59" s="250"/>
      <c r="B59" s="246"/>
      <c r="C59" s="246"/>
      <c r="D59" s="246"/>
      <c r="E59" s="246"/>
      <c r="F59" s="246"/>
      <c r="G59" s="312" t="s">
        <v>516</v>
      </c>
      <c r="H59" s="313"/>
      <c r="I59" s="321">
        <v>2707950</v>
      </c>
      <c r="J59" s="322">
        <v>148389</v>
      </c>
      <c r="K59" s="323">
        <v>5.8</v>
      </c>
      <c r="L59" s="324">
        <v>97062</v>
      </c>
      <c r="M59" s="325">
        <v>0.4</v>
      </c>
      <c r="N59" s="326">
        <v>5.4</v>
      </c>
    </row>
    <row r="60" spans="1:14" x14ac:dyDescent="0.15">
      <c r="A60" s="250"/>
      <c r="B60" s="246"/>
      <c r="C60" s="246"/>
      <c r="D60" s="246"/>
      <c r="E60" s="246"/>
      <c r="F60" s="246"/>
      <c r="G60" s="327"/>
      <c r="H60" s="328" t="s">
        <v>512</v>
      </c>
      <c r="I60" s="335">
        <v>964413</v>
      </c>
      <c r="J60" s="330">
        <v>52847</v>
      </c>
      <c r="K60" s="331">
        <v>13.2</v>
      </c>
      <c r="L60" s="332">
        <v>50112</v>
      </c>
      <c r="M60" s="333">
        <v>12.8</v>
      </c>
      <c r="N60" s="334">
        <v>0.4</v>
      </c>
    </row>
    <row r="61" spans="1:14" x14ac:dyDescent="0.15">
      <c r="A61" s="250"/>
      <c r="B61" s="246"/>
      <c r="C61" s="246"/>
      <c r="D61" s="246"/>
      <c r="E61" s="246"/>
      <c r="F61" s="246"/>
      <c r="G61" s="312" t="s">
        <v>517</v>
      </c>
      <c r="H61" s="336"/>
      <c r="I61" s="337">
        <v>2927857</v>
      </c>
      <c r="J61" s="338">
        <v>155798</v>
      </c>
      <c r="K61" s="339">
        <v>6.6</v>
      </c>
      <c r="L61" s="340">
        <v>98539</v>
      </c>
      <c r="M61" s="341">
        <v>3.6</v>
      </c>
      <c r="N61" s="326">
        <v>3</v>
      </c>
    </row>
    <row r="62" spans="1:14" x14ac:dyDescent="0.15">
      <c r="A62" s="250"/>
      <c r="B62" s="246"/>
      <c r="C62" s="246"/>
      <c r="D62" s="246"/>
      <c r="E62" s="246"/>
      <c r="F62" s="246"/>
      <c r="G62" s="327"/>
      <c r="H62" s="328" t="s">
        <v>512</v>
      </c>
      <c r="I62" s="329">
        <v>978455</v>
      </c>
      <c r="J62" s="330">
        <v>52067</v>
      </c>
      <c r="K62" s="331">
        <v>3.3</v>
      </c>
      <c r="L62" s="332">
        <v>48130</v>
      </c>
      <c r="M62" s="333">
        <v>2.9</v>
      </c>
      <c r="N62" s="334">
        <v>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21.56</v>
      </c>
      <c r="G47" s="12">
        <v>24</v>
      </c>
      <c r="H47" s="12">
        <v>21.95</v>
      </c>
      <c r="I47" s="12">
        <v>24.78</v>
      </c>
      <c r="J47" s="13">
        <v>21.67</v>
      </c>
    </row>
    <row r="48" spans="2:10" ht="57.75" customHeight="1" x14ac:dyDescent="0.15">
      <c r="B48" s="14"/>
      <c r="C48" s="1174" t="s">
        <v>4</v>
      </c>
      <c r="D48" s="1174"/>
      <c r="E48" s="1175"/>
      <c r="F48" s="15">
        <v>2.0299999999999998</v>
      </c>
      <c r="G48" s="16">
        <v>3.1</v>
      </c>
      <c r="H48" s="16">
        <v>2.68</v>
      </c>
      <c r="I48" s="16">
        <v>2.5099999999999998</v>
      </c>
      <c r="J48" s="17">
        <v>2.67</v>
      </c>
    </row>
    <row r="49" spans="2:10" ht="57.75" customHeight="1" thickBot="1" x14ac:dyDescent="0.2">
      <c r="B49" s="18"/>
      <c r="C49" s="1176" t="s">
        <v>5</v>
      </c>
      <c r="D49" s="1176"/>
      <c r="E49" s="1177"/>
      <c r="F49" s="19">
        <v>13.85</v>
      </c>
      <c r="G49" s="20">
        <v>11.18</v>
      </c>
      <c r="H49" s="20">
        <v>2.0299999999999998</v>
      </c>
      <c r="I49" s="20">
        <v>7.18</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2018-10-17T05:56:12Z</cp:lastPrinted>
  <dcterms:created xsi:type="dcterms:W3CDTF">2018-01-24T03:34:27Z</dcterms:created>
  <dcterms:modified xsi:type="dcterms:W3CDTF">2018-10-17T06:07:23Z</dcterms:modified>
  <cp:category/>
</cp:coreProperties>
</file>