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U34" i="10" s="1"/>
  <c r="C34" i="10"/>
  <c r="U35" i="10" l="1"/>
  <c r="U36" i="10" s="1"/>
  <c r="AM34" i="10"/>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<sst xmlns="http://schemas.openxmlformats.org/spreadsheetml/2006/main" count="1108" uniqueCount="598">
  <si>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</si>
  <si>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</si>
  <si>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</si>
  <si>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</si>
  <si>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</si>
  <si>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</si>
  <si>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</si>
  <si>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</si>
  <si>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</si>
  <si>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</si>
  <si>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</si>
  <si>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</si>
  <si>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</si>
  <si>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</si>
  <si>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</si>
  <si>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</si>
  <si>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</si>
  <si>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</si>
  <si>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</si>
  <si>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</si>
  <si>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</si>
  <si>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</si>
  <si>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</si>
  <si>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</si>
  <si>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</si>
  <si>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</si>
  <si>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</si>
  <si>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</si>
  <si>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</si>
  <si>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</si>
  <si>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</si>
  <si>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</si>
  <si>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</si>
  <si>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</si>
  <si>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</si>
  <si>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</si>
  <si>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</si>
  <si>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</si>
  <si>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</si>
  <si>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</si>
  <si>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</si>
  <si>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</si>
  <si>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</si>
  <si>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</si>
  <si>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</si>
  <si>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</si>
  <si>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</si>
  <si>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</si>
  <si>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</si>
  <si>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</si>
  <si>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</si>
  <si>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</si>
  <si>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</si>
  <si>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</si>
  <si>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</si>
  <si>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</si>
  <si>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</si>
  <si>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</si>
  <si>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</si>
  <si>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</si>
  <si>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</si>
  <si>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</si>
  <si>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</si>
  <si>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</si>
  <si>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</si>
  <si>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</si>
  <si>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</si>
  <si>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</si>
  <si>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</si>
  <si>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</si>
  <si>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</si>
  <si>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</si>
  <si>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</si>
  <si>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</si>
  <si>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</si>
  <si>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</si>
  <si>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</si>
  <si>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</si>
  <si>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</si>
  <si>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</si>
  <si>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</si>
  <si>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</si>
  <si>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</si>
  <si>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</si>
  <si>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</si>
  <si>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</si>
  <si>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</si>
  <si>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</si>
  <si>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</si>
  <si>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</si>
  <si>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</si>
  <si>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</si>
  <si>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</si>
  <si>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</si>
  <si>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</si>
  <si>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</si>
  <si>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</si>
  <si>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</si>
  <si>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</si>
  <si>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</si>
  <si>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</si>
  <si>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</si>
  <si>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</si>
  <si>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</si>
  <si>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</si>
  <si>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</si>
  <si>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</si>
  <si>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</si>
  <si>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</si>
  <si>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</si>
  <si>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</si>
  <si>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</si>
  <si>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</si>
  <si>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</si>
  <si>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</si>
  <si>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</si>
  <si>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</si>
  <si>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</si>
  <si>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</si>
  <si>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</si>
  <si>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</si>
  <si>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</si>
  <si>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</si>
  <si>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</si>
  <si>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</si>
  <si>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</si>
  <si>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</si>
  <si>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</si>
  <si>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</si>
  <si>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</si>
  <si>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</si>
  <si>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</si>
  <si>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</si>
  <si>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</si>
  <si>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</si>
  <si>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</si>
  <si>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</si>
  <si>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</si>
  <si>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</si>
  <si>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</si>
  <si>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</si>
  <si>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</si>
  <si>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</si>
  <si>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</si>
  <si>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</si>
  <si>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</si>
  <si>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</si>
  <si>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</si>
  <si>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</si>
  <si>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</si>
  <si>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</si>
  <si>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</si>
  <si>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</si>
  <si>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</si>
  <si>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</si>
  <si>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</si>
  <si>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</si>
  <si>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</si>
  <si>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</si>
  <si>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</si>
  <si>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</si>
  <si>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</si>
  <si>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</si>
  <si>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</si>
  <si>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</si>
  <si>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</si>
  <si>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</si>
  <si>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</si>
  <si>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</si>
  <si>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</si>
  <si>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</si>
  <si>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</si>
  <si>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</si>
  <si>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</si>
  <si>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</si>
  <si>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</si>
  <si>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</si>
  <si>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</si>
  <si>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</si>
  <si>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</si>
  <si>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</si>
  <si>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</si>
  <si>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</si>
  <si>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</si>
  <si>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</si>
  <si>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</si>
  <si>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</si>
  <si>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</si>
  <si>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</si>
  <si>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</si>
  <si>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</si>
  <si>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</si>
  <si>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</si>
  <si>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</si>
  <si>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</si>
  <si>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</si>
  <si>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</si>
  <si>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</si>
  <si>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</si>
  <si>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</si>
  <si>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</si>
  <si>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</si>
  <si>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</si>
  <si>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</si>
  <si>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</si>
  <si>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</si>
  <si>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</si>
  <si>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</si>
  <si>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</si>
  <si>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青森県大鰐町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</si>
  <si>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</si>
  <si>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</si>
  <si>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</si>
  <si>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</si>
  <si>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</si>
  <si>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</si>
  <si>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</si>
  <si>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</si>
  <si>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</si>
  <si>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</si>
  <si>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</si>
  <si>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</si>
  <si>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</si>
  <si>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</si>
  <si>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</si>
  <si>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</si>
  <si>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</si>
  <si>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</si>
  <si>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</si>
  <si>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</si>
  <si>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</si>
  <si>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</si>
  <si>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</si>
  <si>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</si>
  <si>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</si>
  <si>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</si>
  <si>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</si>
  <si>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</si>
  <si>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</si>
  <si>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</si>
  <si>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</si>
  <si>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</si>
  <si>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</si>
  <si>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</si>
  <si>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</si>
  <si>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</si>
  <si>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</si>
  <si>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</si>
  <si>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</si>
  <si>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</si>
  <si>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</si>
  <si>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</si>
  <si>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</si>
  <si>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</si>
  <si>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</si>
  <si>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</si>
  <si>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</si>
  <si>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</si>
  <si>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</si>
  <si>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</si>
  <si>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</si>
  <si>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</si>
  <si>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</si>
  <si>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</si>
  <si>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</si>
  <si>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</si>
  <si>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</si>
  <si>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</si>
  <si>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</si>
  <si>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</si>
  <si>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</si>
  <si>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</si>
  <si>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</si>
  <si>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</si>
  <si>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</si>
  <si>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</si>
  <si>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</si>
  <si>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</si>
  <si>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</si>
  <si>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</si>
  <si>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</si>
  <si>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</si>
  <si>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</si>
  <si>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</si>
  <si>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</si>
  <si>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</si>
  <si>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</si>
  <si>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</si>
  <si>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</si>
  <si>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</si>
  <si>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</si>
  <si>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</si>
  <si>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</si>
  <si>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</si>
  <si>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</si>
  <si>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</si>
  <si>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</si>
  <si>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</si>
  <si>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</si>
  <si>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</si>
  <si>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</si>
  <si>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</si>
  <si>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</si>
  <si>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</si>
  <si>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</si>
  <si>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</si>
  <si>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</si>
  <si>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</si>
  <si>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</si>
  <si>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</si>
  <si>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</si>
  <si>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</si>
  <si>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</si>
  <si>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</si>
  <si>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</si>
  <si>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</si>
  <si>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</si>
  <si>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</si>
  <si>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</si>
  <si>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</si>
  <si>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</si>
  <si>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</si>
  <si>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</si>
  <si>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</si>
  <si>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</si>
  <si>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</si>
  <si>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</si>
  <si>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</si>
  <si>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</si>
  <si>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</si>
  <si>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</si>
  <si>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</si>
  <si>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</si>
  <si>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</si>
  <si>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</si>
  <si>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</si>
  <si>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</si>
  <si>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</si>
  <si>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</si>
  <si>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</si>
  <si>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</si>
  <si>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</si>
  <si>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</si>
  <si>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</si>
  <si>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</si>
  <si>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</si>
  <si>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</si>
  <si>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</si>
  <si>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</si>
  <si>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</si>
  <si>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</si>
  <si>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</si>
  <si>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</si>
  <si>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</si>
  <si>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</si>
  <si>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</si>
  <si>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</si>
  <si>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</si>
  <si>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</si>
  <si>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</si>
  <si>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青森県大鰐町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</si>
  <si>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</si>
  <si>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</si>
  <si>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</si>
  <si>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</si>
  <si>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</si>
  <si>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</si>
  <si>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</si>
  <si>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</si>
  <si>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</si>
  <si>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</si>
  <si>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</si>
  <si>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</si>
  <si>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</si>
  <si>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</si>
  <si>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</si>
  <si>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</si>
  <si>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</si>
  <si>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</si>
  <si>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</si>
  <si>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</si>
  <si>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</si>
  <si>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</si>
  <si>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</si>
  <si>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</si>
  <si>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</si>
  <si>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</si>
  <si>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</si>
  <si>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</si>
  <si>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</si>
  <si>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</si>
  <si>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</si>
  <si>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</si>
  <si>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</si>
  <si>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</si>
  <si>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</si>
  <si>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</si>
  <si>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</si>
  <si>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</si>
  <si>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</si>
  <si>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</si>
  <si>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</si>
  <si>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</si>
  <si>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</si>
  <si>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</si>
  <si>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</si>
  <si>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</si>
  <si>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</si>
  <si>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</si>
  <si>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</si>
  <si>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</si>
  <si>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</si>
  <si>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</si>
  <si>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</si>
  <si>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</si>
  <si>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</si>
  <si>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</si>
  <si>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</si>
  <si>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</si>
  <si>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</si>
  <si>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</si>
  <si>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</si>
  <si>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</si>
  <si>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</si>
  <si>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</si>
  <si>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</si>
  <si>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</si>
  <si>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</si>
  <si>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</si>
  <si>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</si>
  <si>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</si>
  <si>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</si>
  <si>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</si>
  <si>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</si>
  <si>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</si>
  <si>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</si>
  <si>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</si>
  <si>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</si>
  <si>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</si>
  <si>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</si>
  <si>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</si>
  <si>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</si>
  <si>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</si>
  <si>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</si>
  <si>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</si>
  <si>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</si>
  <si>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</si>
  <si>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</si>
  <si>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</si>
  <si>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</si>
  <si>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</si>
  <si>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</si>
  <si>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</si>
  <si>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</si>
  <si>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</si>
  <si>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</si>
  <si>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</si>
  <si>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</si>
  <si>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</si>
  <si>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</si>
  <si>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</si>
  <si>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</si>
  <si>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</si>
  <si>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</si>
  <si>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</si>
  <si>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</si>
  <si>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</si>
  <si>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</si>
  <si>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</si>
  <si>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</si>
  <si>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</si>
  <si>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</si>
  <si>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</si>
  <si>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</si>
  <si>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</si>
  <si>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</si>
  <si>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</si>
  <si>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</si>
  <si>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</si>
  <si>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</si>
  <si>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</si>
  <si>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</si>
  <si>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</si>
  <si>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</si>
  <si>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</si>
  <si>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</si>
  <si>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</si>
  <si>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</si>
  <si>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</si>
  <si>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</si>
  <si>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</si>
  <si>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</si>
  <si>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</si>
  <si>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</si>
  <si>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</si>
  <si>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</si>
  <si>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</si>
  <si>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</si>
  <si>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</si>
  <si>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</si>
  <si>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</si>
  <si>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</si>
  <si>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</si>
  <si>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</si>
  <si>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</si>
  <si>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</si>
  <si>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</si>
  <si>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</si>
  <si>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</si>
  <si>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</si>
  <si>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</si>
  <si>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</si>
  <si>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</si>
  <si>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</si>
  <si>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</si>
  <si>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</si>
  <si>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</si>
  <si>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</si>
  <si>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</si>
  <si>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</si>
  <si>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</si>
  <si>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</si>
  <si>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</si>
  <si>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</si>
  <si>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</si>
  <si>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</si>
  <si>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</si>
  <si>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</si>
  <si>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</si>
  <si>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</si>
  <si>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</si>
  <si>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</si>
  <si>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</si>
  <si>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</si>
  <si>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</si>
  <si>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</si>
  <si>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</si>
  <si>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</si>
  <si>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</si>
  <si>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</si>
  <si>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</si>
  <si>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</si>
  <si>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</si>
  <si>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</si>
  <si>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</si>
  <si>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</si>
  <si>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</si>
  <si>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</si>
  <si>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</si>
  <si>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</si>
  <si>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</si>
  <si>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</si>
  <si>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</si>
  <si>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1.15</t>
  </si>
  <si>
    <t>▲ 2.07</t>
  </si>
  <si>
    <t>一般会計</t>
  </si>
  <si>
    <t>国民健康保険特別会計</t>
  </si>
  <si>
    <t>▲ 0.89</t>
  </si>
  <si>
    <t>▲ 0.87</t>
  </si>
  <si>
    <t>▲ 2.03</t>
  </si>
  <si>
    <t>介護保険特別会計</t>
  </si>
  <si>
    <t>病院事業会計</t>
  </si>
  <si>
    <t>温泉事業特別会計</t>
  </si>
  <si>
    <t>後期高齢者医療特別会計</t>
  </si>
  <si>
    <t>簡易水道事業特別会計</t>
  </si>
  <si>
    <t>公共下水道事業特別会計</t>
  </si>
  <si>
    <t>その他会計（赤字）</t>
  </si>
  <si>
    <t>その他会計（黒字）</t>
  </si>
  <si>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24"/>
  </si>
  <si>
    <t>青森県市町村総合事務組合一般会計</t>
    <rPh sb="0" eb="3">
      <t>アオモリケン</t>
    </rPh>
    <rPh sb="3" eb="6">
      <t>シチョウソン</t>
    </rPh>
    <rPh sb="6" eb="8">
      <t>ソウゴウ</t>
    </rPh>
    <rPh sb="8" eb="10">
      <t>ジム</t>
    </rPh>
    <rPh sb="10" eb="12">
      <t>クミアイ</t>
    </rPh>
    <phoneticPr fontId="24"/>
  </si>
  <si>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24"/>
  </si>
  <si>
    <t>南黒地方福祉事務組合一般会計</t>
    <rPh sb="0" eb="2">
      <t>ナンコク</t>
    </rPh>
    <rPh sb="2" eb="4">
      <t>チホウ</t>
    </rPh>
    <rPh sb="4" eb="6">
      <t>フクシ</t>
    </rPh>
    <rPh sb="6" eb="8">
      <t>ジム</t>
    </rPh>
    <rPh sb="8" eb="10">
      <t>クミアイ</t>
    </rPh>
    <phoneticPr fontId="24"/>
  </si>
  <si>
    <t>弘前地区環境整備事務組合一般会計</t>
    <rPh sb="0" eb="2">
      <t>ヒロサキ</t>
    </rPh>
    <rPh sb="2" eb="4">
      <t>チク</t>
    </rPh>
    <rPh sb="4" eb="6">
      <t>カンキョウ</t>
    </rPh>
    <rPh sb="6" eb="8">
      <t>セイビ</t>
    </rPh>
    <rPh sb="8" eb="10">
      <t>ジム</t>
    </rPh>
    <rPh sb="10" eb="12">
      <t>クミアイ</t>
    </rPh>
    <phoneticPr fontId="24"/>
  </si>
  <si>
    <t>弘前地区消防事務組合一般会計</t>
    <rPh sb="0" eb="2">
      <t>ヒロサキ</t>
    </rPh>
    <rPh sb="2" eb="4">
      <t>チク</t>
    </rPh>
    <rPh sb="4" eb="6">
      <t>ショウボウ</t>
    </rPh>
    <rPh sb="6" eb="8">
      <t>ジム</t>
    </rPh>
    <rPh sb="8" eb="10">
      <t>クミアイ</t>
    </rPh>
    <phoneticPr fontId="24"/>
  </si>
  <si>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4"/>
  </si>
  <si>
    <t>津軽広域連合一般会計</t>
    <rPh sb="0" eb="2">
      <t>ツガル</t>
    </rPh>
    <rPh sb="2" eb="4">
      <t>コウイキ</t>
    </rPh>
    <rPh sb="4" eb="6">
      <t>レンゴウ</t>
    </rPh>
    <phoneticPr fontId="24"/>
  </si>
  <si>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</si>
  <si>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</si>
  <si>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法適用企業</t>
    <rPh sb="0" eb="1">
      <t>ホウ</t>
    </rPh>
    <rPh sb="1" eb="3">
      <t>テキヨウ</t>
    </rPh>
    <rPh sb="3" eb="5">
      <t>キギョウ</t>
    </rPh>
    <phoneticPr fontId="2"/>
  </si>
  <si>
    <t>〇</t>
  </si>
  <si>
    <t>大鰐町土地開発公社</t>
  </si>
  <si>
    <t>公共施設等整備基金</t>
    <rPh sb="0" eb="2">
      <t>コウキョウ</t>
    </rPh>
    <rPh sb="2" eb="4">
      <t>シセツ</t>
    </rPh>
    <rPh sb="4" eb="5">
      <t>トウ</t>
    </rPh>
    <rPh sb="5" eb="7">
      <t>セイビ</t>
    </rPh>
    <rPh sb="7" eb="9">
      <t>キキン</t>
    </rPh>
    <phoneticPr fontId="11"/>
  </si>
  <si>
    <t>スポーツ振興基金</t>
    <rPh sb="4" eb="6">
      <t>シンコウ</t>
    </rPh>
    <rPh sb="6" eb="8">
      <t>キキン</t>
    </rPh>
    <phoneticPr fontId="11"/>
  </si>
  <si>
    <t>ふるさとづくり基金</t>
    <rPh sb="7" eb="9">
      <t>キキン</t>
    </rPh>
    <phoneticPr fontId="11"/>
  </si>
  <si>
    <t>ふるさと基金</t>
    <rPh sb="4" eb="6">
      <t>キキン</t>
    </rPh>
    <phoneticPr fontId="11"/>
  </si>
  <si>
    <t>ふるさと活性化対策基金</t>
    <rPh sb="4" eb="7">
      <t>カッセイカ</t>
    </rPh>
    <rPh sb="7" eb="9">
      <t>タイサク</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</si>
  <si>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</si>
  <si>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</si>
  <si>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</si>
  <si>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普通建設事業の抑制等により地方債の新規発行を抑制してきた結果、将来負担比率が低下傾向となっている。一方で、大規模改修等の抑制により有形固定資産減価償却率は類似団体よりも高く、上昇傾向となっている。今後は、公共施設等総合管理計画及び、個別施設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</si>
  <si>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</si>
  <si>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</si>
  <si>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</si>
  <si>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</si>
  <si>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</si>
  <si>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</si>
  <si>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類似団体と比較して高くなっている。これは、㈶大鰐町開発公社、大鰐地域総合開発㈱の両法人について、第三セクター等改革推進債の発行（6,617百万円）により、損失補償を履行（7,015百万円）したことが主因となっている。
　平成24年度から第三セクター等改革推進債の償還が始まったため、平成25年度に実質公債費比率のピークを迎えたが、平成26年度に実施した繰上償還等の効果により、平成29年度決算では18.8％となっている。今後も、地方債残高及び元利償還金が減少する見込みであり、引続き歳入確保歳出削減を図るとともに、更なる繰上償還の実施等により両指標の低下を図る。</t>
    <rPh sb="90" eb="93">
      <t>ヒャクマンエン</t>
    </rPh>
    <rPh sb="111" eb="114">
      <t>ヒャクマンエン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</si>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</sst>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c:ext xmlns:c16="http://schemas.microsoft.com/office/drawing/2014/chart" uri="{C3380CC4-5D6E-409C-BE32-E72D297353CC}">
              <c16:uniqueId val="{00000000-E203-4DB3-B34E-A275EA2DB4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55194</c:v>
                </c:pt>
                <c:pt idx="1">
                  <c:v>35960</c:v>
                </c:pt>
                <c:pt idx="2">
                  <c:v>30292</c:v>
                </c:pt>
                <c:pt idx="3">
                  <c:v>28639</c:v>
                </c:pt>
                <c:pt idx="4">
                  <c:v>31928</c:v>
                </c:pt>
              </c:numCache>
            </c:numRef>
          </c:val>
          <c:smooth val="0"/>
          <c:extLst>
            <c:ext xmlns:c16="http://schemas.microsoft.com/office/drawing/2014/chart" uri="{C3380CC4-5D6E-409C-BE32-E72D297353CC}">
              <c16:uniqueId val="{00000001-E203-4DB3-B34E-A275EA2DB4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3.61</c:v>
                </c:pt>
                <c:pt idx="1">
                  <c:v>4.4000000000000004</c:v>
                </c:pt>
                <c:pt idx="2">
                  <c:v>4.6500000000000004</c:v>
                </c:pt>
                <c:pt idx="3">
                  <c:v>5.34</c:v>
                </c:pt>
                <c:pt idx="4">
                  <c:v>3.52</c:v>
                </c:pt>
              </c:numCache>
            </c:numRef>
          </c:val>
          <c:extLst>
            <c:ext xmlns:c16="http://schemas.microsoft.com/office/drawing/2014/chart" uri="{C3380CC4-5D6E-409C-BE32-E72D297353CC}">
              <c16:uniqueId val="{00000000-1CF5-46FD-AB62-668CBC0274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c:v>
                </c:pt>
                <c:pt idx="1">
                  <c:v>12.06</c:v>
                </c:pt>
                <c:pt idx="2">
                  <c:v>18.940000000000001</c:v>
                </c:pt>
                <c:pt idx="3">
                  <c:v>23.66</c:v>
                </c:pt>
                <c:pt idx="4">
                  <c:v>28.25</c:v>
                </c:pt>
              </c:numCache>
            </c:numRef>
          </c:val>
          <c:extLst>
            <c:ext xmlns:c16="http://schemas.microsoft.com/office/drawing/2014/chart" uri="{C3380CC4-5D6E-409C-BE32-E72D297353CC}">
              <c16:uniqueId val="{00000001-1CF5-46FD-AB62-668CBC0274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-1.1499999999999999</c:v>
                </c:pt>
                <c:pt idx="1">
                  <c:v>32.67</c:v>
                </c:pt>
                <c:pt idx="2">
                  <c:v>4.26</c:v>
                </c:pt>
                <c:pt idx="3">
                  <c:v>0.57999999999999996</c:v>
                </c:pt>
                <c:pt idx="4">
                  <c:v>-2.0699999999999998</c:v>
                </c:pt>
              </c:numCache>
            </c:numRef>
          </c:val>
          <c:smooth val="0"/>
          <c:extLst>
            <c:ext xmlns:c16="http://schemas.microsoft.com/office/drawing/2014/chart" uri="{C3380CC4-5D6E-409C-BE32-E72D297353CC}">
              <c16:uniqueId val="{00000002-1CF5-46FD-AB62-668CBC0274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E7-4141-9452-4E9FF97DDC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E7-4141-9452-4E9FF97DDCEB}"/>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2-47E7-4141-9452-4E9FF97DDCEB}"/>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0.05</c:v>
                </c:pt>
                <c:pt idx="4">
                  <c:v>#N/A</c:v>
                </c:pt>
                <c:pt idx="5">
                  <c:v>0.02</c:v>
                </c:pt>
                <c:pt idx="6">
                  <c:v>#N/A</c:v>
                </c:pt>
                <c:pt idx="7">
                  <c:v>0.05</c:v>
                </c:pt>
                <c:pt idx="8">
                  <c:v>#N/A</c:v>
                </c:pt>
                <c:pt idx="9">
                  <c:v>0.04</c:v>
                </c:pt>
              </c:numCache>
            </c:numRef>
          </c:val>
          <c:extLst>
            <c:ext xmlns:c16="http://schemas.microsoft.com/office/drawing/2014/chart" uri="{C3380CC4-5D6E-409C-BE32-E72D297353CC}">
              <c16:uniqueId val="{00000003-47E7-4141-9452-4E9FF97DDCE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4-47E7-4141-9452-4E9FF97DDCEB}"/>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0.22</c:v>
                </c:pt>
                <c:pt idx="4">
                  <c:v>#N/A</c:v>
                </c:pt>
                <c:pt idx="5">
                  <c:v>0.08</c:v>
                </c:pt>
                <c:pt idx="6">
                  <c:v>#N/A</c:v>
                </c:pt>
                <c:pt idx="7">
                  <c:v>0.03</c:v>
                </c:pt>
                <c:pt idx="8">
                  <c:v>#N/A</c:v>
                </c:pt>
                <c:pt idx="9">
                  <c:v>0.05</c:v>
                </c:pt>
              </c:numCache>
            </c:numRef>
          </c:val>
          <c:extLst>
            <c:ext xmlns:c16="http://schemas.microsoft.com/office/drawing/2014/chart" uri="{C3380CC4-5D6E-409C-BE32-E72D297353CC}">
              <c16:uniqueId val="{00000005-47E7-4141-9452-4E9FF97DDCEB}"/>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0.95</c:v>
                </c:pt>
                <c:pt idx="6">
                  <c:v>#N/A</c:v>
                </c:pt>
                <c:pt idx="7">
                  <c:v>2.5</c:v>
                </c:pt>
                <c:pt idx="8">
                  <c:v>#N/A</c:v>
                </c:pt>
                <c:pt idx="9">
                  <c:v>0.6</c:v>
                </c:pt>
              </c:numCache>
            </c:numRef>
          </c:val>
          <c:extLst>
            <c:ext xmlns:c16="http://schemas.microsoft.com/office/drawing/2014/chart" uri="{C3380CC4-5D6E-409C-BE32-E72D297353CC}">
              <c16:uniqueId val="{00000006-47E7-4141-9452-4E9FF97DDCE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0.49</c:v>
                </c:pt>
                <c:pt idx="2">
                  <c:v>#N/A</c:v>
                </c:pt>
                <c:pt idx="3">
                  <c:v>0.47</c:v>
                </c:pt>
                <c:pt idx="4">
                  <c:v>#N/A</c:v>
                </c:pt>
                <c:pt idx="5">
                  <c:v>0.55000000000000004</c:v>
                </c:pt>
                <c:pt idx="6">
                  <c:v>#N/A</c:v>
                </c:pt>
                <c:pt idx="7">
                  <c:v>1.37</c:v>
                </c:pt>
                <c:pt idx="8">
                  <c:v>#N/A</c:v>
                </c:pt>
                <c:pt idx="9">
                  <c:v>1.1000000000000001</c:v>
                </c:pt>
              </c:numCache>
            </c:numRef>
          </c:val>
          <c:extLst>
            <c:ext xmlns:c16="http://schemas.microsoft.com/office/drawing/2014/chart" uri="{C3380CC4-5D6E-409C-BE32-E72D297353CC}">
              <c16:uniqueId val="{00000007-47E7-4141-9452-4E9FF97DDCE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0.89</c:v>
                </c:pt>
                <c:pt idx="1">
                  <c:v>#N/A</c:v>
                </c:pt>
                <c:pt idx="2">
                  <c:v>0.87</c:v>
                </c:pt>
                <c:pt idx="3">
                  <c:v>#N/A</c:v>
                </c:pt>
                <c:pt idx="4">
                  <c:v>2.0299999999999998</c:v>
                </c:pt>
                <c:pt idx="5">
                  <c:v>#N/A</c:v>
                </c:pt>
                <c:pt idx="6">
                  <c:v>#N/A</c:v>
                </c:pt>
                <c:pt idx="7">
                  <c:v>0.93</c:v>
                </c:pt>
                <c:pt idx="8">
                  <c:v>#N/A</c:v>
                </c:pt>
                <c:pt idx="9">
                  <c:v>1.9</c:v>
                </c:pt>
              </c:numCache>
            </c:numRef>
          </c:val>
          <c:extLst>
            <c:ext xmlns:c16="http://schemas.microsoft.com/office/drawing/2014/chart" uri="{C3380CC4-5D6E-409C-BE32-E72D297353CC}">
              <c16:uniqueId val="{00000008-47E7-4141-9452-4E9FF97DDC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3.61</c:v>
                </c:pt>
                <c:pt idx="2">
                  <c:v>#N/A</c:v>
                </c:pt>
                <c:pt idx="3">
                  <c:v>4.4000000000000004</c:v>
                </c:pt>
                <c:pt idx="4">
                  <c:v>#N/A</c:v>
                </c:pt>
                <c:pt idx="5">
                  <c:v>4.6500000000000004</c:v>
                </c:pt>
                <c:pt idx="6">
                  <c:v>#N/A</c:v>
                </c:pt>
                <c:pt idx="7">
                  <c:v>5.34</c:v>
                </c:pt>
                <c:pt idx="8">
                  <c:v>#N/A</c:v>
                </c:pt>
                <c:pt idx="9">
                  <c:v>3.51</c:v>
                </c:pt>
              </c:numCache>
            </c:numRef>
          </c:val>
          <c:extLst>
            <c:ext xmlns:c16="http://schemas.microsoft.com/office/drawing/2014/chart" uri="{C3380CC4-5D6E-409C-BE32-E72D297353CC}">
              <c16:uniqueId val="{00000009-47E7-4141-9452-4E9FF97DDC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630</c:v>
                </c:pt>
                <c:pt idx="5">
                  <c:v>643</c:v>
                </c:pt>
                <c:pt idx="8">
                  <c:v>575</c:v>
                </c:pt>
                <c:pt idx="11">
                  <c:v>502</c:v>
                </c:pt>
                <c:pt idx="14">
                  <c:v>433</c:v>
                </c:pt>
              </c:numCache>
            </c:numRef>
          </c:val>
          <c:extLst>
            <c:ext xmlns:c16="http://schemas.microsoft.com/office/drawing/2014/chart" uri="{C3380CC4-5D6E-409C-BE32-E72D297353CC}">
              <c16:uniqueId val="{00000000-4407-46C4-8C99-1036F7EC6F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07-46C4-8C99-1036F7EC6F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407-46C4-8C99-1036F7EC6F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166</c:v>
                </c:pt>
                <c:pt idx="3">
                  <c:v>163</c:v>
                </c:pt>
                <c:pt idx="6">
                  <c:v>154</c:v>
                </c:pt>
                <c:pt idx="9">
                  <c:v>147</c:v>
                </c:pt>
                <c:pt idx="12">
                  <c:v>142</c:v>
                </c:pt>
              </c:numCache>
            </c:numRef>
          </c:val>
          <c:extLst>
            <c:ext xmlns:c16="http://schemas.microsoft.com/office/drawing/2014/chart" uri="{C3380CC4-5D6E-409C-BE32-E72D297353CC}">
              <c16:uniqueId val="{00000003-4407-46C4-8C99-1036F7EC6F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201</c:v>
                </c:pt>
                <c:pt idx="3">
                  <c:v>205</c:v>
                </c:pt>
                <c:pt idx="6">
                  <c:v>208</c:v>
                </c:pt>
                <c:pt idx="9">
                  <c:v>198</c:v>
                </c:pt>
                <c:pt idx="12">
                  <c:v>197</c:v>
                </c:pt>
              </c:numCache>
            </c:numRef>
          </c:val>
          <c:extLst>
            <c:ext xmlns:c16="http://schemas.microsoft.com/office/drawing/2014/chart" uri="{C3380CC4-5D6E-409C-BE32-E72D297353CC}">
              <c16:uniqueId val="{00000004-4407-46C4-8C99-1036F7EC6F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07-46C4-8C99-1036F7EC6F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07-46C4-8C99-1036F7EC6F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993</c:v>
                </c:pt>
                <c:pt idx="3">
                  <c:v>988</c:v>
                </c:pt>
                <c:pt idx="6">
                  <c:v>862</c:v>
                </c:pt>
                <c:pt idx="9">
                  <c:v>772</c:v>
                </c:pt>
                <c:pt idx="12">
                  <c:v>663</c:v>
                </c:pt>
              </c:numCache>
            </c:numRef>
          </c:val>
          <c:extLst>
            <c:ext xmlns:c16="http://schemas.microsoft.com/office/drawing/2014/chart" uri="{C3380CC4-5D6E-409C-BE32-E72D297353CC}">
              <c16:uniqueId val="{00000007-4407-46C4-8C99-1036F7EC6F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730</c:v>
                </c:pt>
                <c:pt idx="2">
                  <c:v>#N/A</c:v>
                </c:pt>
                <c:pt idx="3">
                  <c:v>#N/A</c:v>
                </c:pt>
                <c:pt idx="4">
                  <c:v>713</c:v>
                </c:pt>
                <c:pt idx="5">
                  <c:v>#N/A</c:v>
                </c:pt>
                <c:pt idx="6">
                  <c:v>#N/A</c:v>
                </c:pt>
                <c:pt idx="7">
                  <c:v>649</c:v>
                </c:pt>
                <c:pt idx="8">
                  <c:v>#N/A</c:v>
                </c:pt>
                <c:pt idx="9">
                  <c:v>#N/A</c:v>
                </c:pt>
                <c:pt idx="10">
                  <c:v>615</c:v>
                </c:pt>
                <c:pt idx="11">
                  <c:v>#N/A</c:v>
                </c:pt>
                <c:pt idx="12">
                  <c:v>#N/A</c:v>
                </c:pt>
                <c:pt idx="13">
                  <c:v>569</c:v>
                </c:pt>
                <c:pt idx="14">
                  <c:v>#N/A</c:v>
                </c:pt>
              </c:numCache>
            </c:numRef>
          </c:val>
          <c:smooth val="0"/>
          <c:extLst>
            <c:ext xmlns:c16="http://schemas.microsoft.com/office/drawing/2014/chart" uri="{C3380CC4-5D6E-409C-BE32-E72D297353CC}">
              <c16:uniqueId val="{00000008-4407-46C4-8C99-1036F7EC6F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5663</c:v>
                </c:pt>
                <c:pt idx="5">
                  <c:v>5567</c:v>
                </c:pt>
                <c:pt idx="8">
                  <c:v>5377</c:v>
                </c:pt>
                <c:pt idx="11">
                  <c:v>5166</c:v>
                </c:pt>
                <c:pt idx="14">
                  <c:v>5135</c:v>
                </c:pt>
              </c:numCache>
            </c:numRef>
          </c:val>
          <c:extLst>
            <c:ext xmlns:c16="http://schemas.microsoft.com/office/drawing/2014/chart" uri="{C3380CC4-5D6E-409C-BE32-E72D297353CC}">
              <c16:uniqueId val="{00000000-4E7F-47E7-A6B5-4E4163AF30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253</c:v>
                </c:pt>
                <c:pt idx="5">
                  <c:v>228</c:v>
                </c:pt>
                <c:pt idx="8">
                  <c:v>215</c:v>
                </c:pt>
                <c:pt idx="11">
                  <c:v>213</c:v>
                </c:pt>
                <c:pt idx="14">
                  <c:v>207</c:v>
                </c:pt>
              </c:numCache>
            </c:numRef>
          </c:val>
          <c:extLst>
            <c:ext xmlns:c16="http://schemas.microsoft.com/office/drawing/2014/chart" uri="{C3380CC4-5D6E-409C-BE32-E72D297353CC}">
              <c16:uniqueId val="{00000001-4E7F-47E7-A6B5-4E4163AF30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1617</c:v>
                </c:pt>
                <c:pt idx="5">
                  <c:v>701</c:v>
                </c:pt>
                <c:pt idx="8">
                  <c:v>1161</c:v>
                </c:pt>
                <c:pt idx="11">
                  <c:v>1398</c:v>
                </c:pt>
                <c:pt idx="14">
                  <c:v>1796</c:v>
                </c:pt>
              </c:numCache>
            </c:numRef>
          </c:val>
          <c:extLst>
            <c:ext xmlns:c16="http://schemas.microsoft.com/office/drawing/2014/chart" uri="{C3380CC4-5D6E-409C-BE32-E72D297353CC}">
              <c16:uniqueId val="{00000002-4E7F-47E7-A6B5-4E4163AF30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7F-47E7-A6B5-4E4163AF30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7F-47E7-A6B5-4E4163AF30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106</c:v>
                </c:pt>
                <c:pt idx="3">
                  <c:v>91</c:v>
                </c:pt>
                <c:pt idx="6">
                  <c:v>76</c:v>
                </c:pt>
                <c:pt idx="9">
                  <c:v>57</c:v>
                </c:pt>
                <c:pt idx="12">
                  <c:v>38</c:v>
                </c:pt>
              </c:numCache>
            </c:numRef>
          </c:val>
          <c:extLst>
            <c:ext xmlns:c16="http://schemas.microsoft.com/office/drawing/2014/chart" uri="{C3380CC4-5D6E-409C-BE32-E72D297353CC}">
              <c16:uniqueId val="{00000005-4E7F-47E7-A6B5-4E4163AF30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895</c:v>
                </c:pt>
                <c:pt idx="3">
                  <c:v>785</c:v>
                </c:pt>
                <c:pt idx="6">
                  <c:v>690</c:v>
                </c:pt>
                <c:pt idx="9">
                  <c:v>612</c:v>
                </c:pt>
                <c:pt idx="12">
                  <c:v>578</c:v>
                </c:pt>
              </c:numCache>
            </c:numRef>
          </c:val>
          <c:extLst>
            <c:ext xmlns:c16="http://schemas.microsoft.com/office/drawing/2014/chart" uri="{C3380CC4-5D6E-409C-BE32-E72D297353CC}">
              <c16:uniqueId val="{00000006-4E7F-47E7-A6B5-4E4163AF30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1490</c:v>
                </c:pt>
                <c:pt idx="3">
                  <c:v>1391</c:v>
                </c:pt>
                <c:pt idx="6">
                  <c:v>1252</c:v>
                </c:pt>
                <c:pt idx="9">
                  <c:v>1140</c:v>
                </c:pt>
                <c:pt idx="12">
                  <c:v>1046</c:v>
                </c:pt>
              </c:numCache>
            </c:numRef>
          </c:val>
          <c:extLst>
            <c:ext xmlns:c16="http://schemas.microsoft.com/office/drawing/2014/chart" uri="{C3380CC4-5D6E-409C-BE32-E72D297353CC}">
              <c16:uniqueId val="{00000007-4E7F-47E7-A6B5-4E4163AF30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2996</c:v>
                </c:pt>
                <c:pt idx="3">
                  <c:v>2930</c:v>
                </c:pt>
                <c:pt idx="6">
                  <c:v>2813</c:v>
                </c:pt>
                <c:pt idx="9">
                  <c:v>2756</c:v>
                </c:pt>
                <c:pt idx="12">
                  <c:v>2710</c:v>
                </c:pt>
              </c:numCache>
            </c:numRef>
          </c:val>
          <c:extLst>
            <c:ext xmlns:c16="http://schemas.microsoft.com/office/drawing/2014/chart" uri="{C3380CC4-5D6E-409C-BE32-E72D297353CC}">
              <c16:uniqueId val="{00000008-4E7F-47E7-A6B5-4E4163AF30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7F-47E7-A6B5-4E4163AF30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11072</c:v>
                </c:pt>
                <c:pt idx="3">
                  <c:v>9413</c:v>
                </c:pt>
                <c:pt idx="6">
                  <c:v>8966</c:v>
                </c:pt>
                <c:pt idx="9">
                  <c:v>8519</c:v>
                </c:pt>
                <c:pt idx="12">
                  <c:v>8317</c:v>
                </c:pt>
              </c:numCache>
            </c:numRef>
          </c:val>
          <c:extLst>
            <c:ext xmlns:c16="http://schemas.microsoft.com/office/drawing/2014/chart" uri="{C3380CC4-5D6E-409C-BE32-E72D297353CC}">
              <c16:uniqueId val="{0000000A-4E7F-47E7-A6B5-4E4163AF30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9025</c:v>
                </c:pt>
                <c:pt idx="2">
                  <c:v>#N/A</c:v>
                </c:pt>
                <c:pt idx="3">
                  <c:v>#N/A</c:v>
                </c:pt>
                <c:pt idx="4">
                  <c:v>8114</c:v>
                </c:pt>
                <c:pt idx="5">
                  <c:v>#N/A</c:v>
                </c:pt>
                <c:pt idx="6">
                  <c:v>#N/A</c:v>
                </c:pt>
                <c:pt idx="7">
                  <c:v>7044</c:v>
                </c:pt>
                <c:pt idx="8">
                  <c:v>#N/A</c:v>
                </c:pt>
                <c:pt idx="9">
                  <c:v>#N/A</c:v>
                </c:pt>
                <c:pt idx="10">
                  <c:v>6306</c:v>
                </c:pt>
                <c:pt idx="11">
                  <c:v>#N/A</c:v>
                </c:pt>
                <c:pt idx="12">
                  <c:v>#N/A</c:v>
                </c:pt>
                <c:pt idx="13">
                  <c:v>5551</c:v>
                </c:pt>
                <c:pt idx="14">
                  <c:v>#N/A</c:v>
                </c:pt>
              </c:numCache>
            </c:numRef>
          </c:val>
          <c:smooth val="0"/>
          <c:extLst>
            <c:ext xmlns:c16="http://schemas.microsoft.com/office/drawing/2014/chart" uri="{C3380CC4-5D6E-409C-BE32-E72D297353CC}">
              <c16:uniqueId val="{0000000B-4E7F-47E7-A6B5-4E4163AF30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728</c:v>
                </c:pt>
                <c:pt idx="1">
                  <c:v>887</c:v>
                </c:pt>
                <c:pt idx="2">
                  <c:v>1013</c:v>
                </c:pt>
              </c:numCache>
            </c:numRef>
          </c:val>
          <c:extLst>
            <c:ext xmlns:c16="http://schemas.microsoft.com/office/drawing/2014/chart" uri="{C3380CC4-5D6E-409C-BE32-E72D297353CC}">
              <c16:uniqueId val="{00000000-C6D4-4FB4-9684-EABA11F1E2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c:v>
                </c:pt>
                <c:pt idx="1">
                  <c:v>73</c:v>
                </c:pt>
                <c:pt idx="2">
                  <c:v>95</c:v>
                </c:pt>
              </c:numCache>
            </c:numRef>
          </c:val>
          <c:extLst>
            <c:ext xmlns:c16="http://schemas.microsoft.com/office/drawing/2014/chart" uri="{C3380CC4-5D6E-409C-BE32-E72D297353CC}">
              <c16:uniqueId val="{00000001-C6D4-4FB4-9684-EABA11F1E2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259</c:v>
                </c:pt>
                <c:pt idx="1">
                  <c:v>300</c:v>
                </c:pt>
                <c:pt idx="2">
                  <c:v>522</c:v>
                </c:pt>
              </c:numCache>
            </c:numRef>
          </c:val>
          <c:extLst>
            <c:ext xmlns:c16="http://schemas.microsoft.com/office/drawing/2014/chart" uri="{C3380CC4-5D6E-409C-BE32-E72D297353CC}">
              <c16:uniqueId val="{00000002-C6D4-4FB4-9684-EABA11F1E2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{109EA150-B99B-4B8F-9DC8-9E9161C2299D}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A9F-478B-B7A5-5068CF1C74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{23CF3593-1771-4D30-B48B-A7386005BB66}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9F-478B-B7A5-5068CF1C74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{B307DC91-1C48-44A8-90F0-F9EF63A4B892}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9F-478B-B7A5-5068CF1C74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{068498E3-0D5D-4F70-B8BB-4E159AC8317B}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9F-478B-B7A5-5068CF1C74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{FE962065-1A8E-4646-866F-2B6C28CC9987}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9F-478B-B7A5-5068CF1C74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{6AB3C843-4496-40C1-85B6-CA3893DAE339}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A9F-478B-B7A5-5068CF1C74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{1134FDC1-E9EF-429D-963C-70EDCA69AE67}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A9F-478B-B7A5-5068CF1C74F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{DF098967-6C3F-4A05-9A4A-0D4F6F40687A}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A9F-478B-B7A5-5068CF1C74F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{2842C410-2BA1-485A-B234-6C460ABED505}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A9F-478B-B7A5-5068CF1C74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72.900000000000006</c:v>
                </c:pt>
                <c:pt idx="32">
                  <c:v>73.900000000000006</c:v>
                </c:pt>
              </c:numCache>
            </c:numRef>
          </c:xVal>
          <c:yVal>
            <c:numRef>
              <c:f>公会計指標分析・財政指標組合せ分析表!$BP$51:$DC$51</c:f>
              <c:numCache>
                <c:formatCode>#,##0.0;"▲ "#,##0.0</c:formatCode>
                <c:ptCount val="40"/>
                <c:pt idx="24">
                  <c:v>193.3</c:v>
                </c:pt>
                <c:pt idx="32">
                  <c:v>175.1</c:v>
                </c:pt>
              </c:numCache>
            </c:numRef>
          </c:yVal>
          <c:smooth val="0"/>
          <c:extLst>
            <c:ext xmlns:c16="http://schemas.microsoft.com/office/drawing/2014/chart" uri="{C3380CC4-5D6E-409C-BE32-E72D297353CC}">
              <c16:uniqueId val="{00000009-0A9F-478B-B7A5-5068CF1C74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{F8F1E128-2BDC-49EB-A0E6-EEAC3A901B0A}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A9F-478B-B7A5-5068CF1C74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{3D801E45-8105-4A87-9E9B-7FF34D488CF1}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9F-478B-B7A5-5068CF1C74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{F6429F2B-9BC8-40F0-A535-54E3D10B6C71}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9F-478B-B7A5-5068CF1C74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{381DF273-51FC-4710-9BB5-DD0FB8E0D3B3}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9F-478B-B7A5-5068CF1C74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{61A2EEDF-70F5-4198-841B-4A0C9C904830}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9F-478B-B7A5-5068CF1C74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{E4CBF52D-C365-413B-A4B9-05741B30A82A}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A9F-478B-B7A5-5068CF1C74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{A2EC5F94-D095-412D-B445-46D2DAD7E5F9}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A9F-478B-B7A5-5068CF1C74F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{3287D1E7-DA2B-4F24-A963-3E5C145B2CD7}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A9F-478B-B7A5-5068CF1C74F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{2AA9A97D-D373-4F27-9BF6-98D71BB312CF}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A9F-478B-B7A5-5068CF1C74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0A9F-478B-B7A5-5068CF1C74F2}"/>
            </c:ext>
          </c:extLst>
        </c:ser>
        <c:dLbls>
          <c:showLegendKey val="0"/>
          <c:showVal val="1"/>
          <c:showCatName val="0"/>
          <c:showSerName val="0"/>
          <c:showPercent val="0"/>
          <c:showBubbleSize val="0"/>
        </c:dLbls>
        <c:axId val="46179840"/>
        <c:axId val="46181760"/>
      </c:scatterChart>
      <c:valAx>
        <c:axId val="46179840"/>
        <c:scaling>
          <c:orientation val="minMax"/>
          <c:max val="76"/>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{6513E749-DB1E-49C8-A65F-F04578E363BF}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780-425A-885F-974DDA61B3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{625D39FB-512F-4F25-AE5A-585826B9CBF2}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80-425A-885F-974DDA61B3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{DAA17E5F-18D3-4C5C-B894-66291AC25BF6}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80-425A-885F-974DDA61B3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{73AEC020-B6F9-4353-9FB9-BD9BD3F57529}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80-425A-885F-974DDA61B3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{FE9C9A50-EFBD-4D95-BEBB-57CF518D2BE4}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80-425A-885F-974DDA61B38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{506806EC-CFBE-430C-AD53-3EC6B034EC55}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780-425A-885F-974DDA61B38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{ADC0AAF4-6A53-4BEB-BE34-5AF7A5178142}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780-425A-885F-974DDA61B38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{D7FFBD77-73E5-404B-B302-DCE4956209C0}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780-425A-885F-974DDA61B38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{01EE4E66-7578-4B5B-91A8-4B969ABE3CBE}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780-425A-885F-974DDA61B3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23.8</c:v>
                </c:pt>
                <c:pt idx="8">
                  <c:v>22.4</c:v>
                </c:pt>
                <c:pt idx="16">
                  <c:v>21.5</c:v>
                </c:pt>
                <c:pt idx="24">
                  <c:v>20.3</c:v>
                </c:pt>
                <c:pt idx="32">
                  <c:v>18.8</c:v>
                </c:pt>
              </c:numCache>
            </c:numRef>
          </c:xVal>
          <c:yVal>
            <c:numRef>
              <c:f>公会計指標分析・財政指標組合せ分析表!$BP$73:$DC$73</c:f>
              <c:numCache>
                <c:formatCode>#,##0.0;"▲ "#,##0.0</c:formatCode>
                <c:ptCount val="40"/>
                <c:pt idx="0">
                  <c:v>277</c:v>
                </c:pt>
                <c:pt idx="8">
                  <c:v>256.8</c:v>
                </c:pt>
                <c:pt idx="16">
                  <c:v>214.2</c:v>
                </c:pt>
                <c:pt idx="24">
                  <c:v>193.3</c:v>
                </c:pt>
                <c:pt idx="32">
                  <c:v>175.1</c:v>
                </c:pt>
              </c:numCache>
            </c:numRef>
          </c:yVal>
          <c:smooth val="0"/>
          <c:extLst>
            <c:ext xmlns:c16="http://schemas.microsoft.com/office/drawing/2014/chart" uri="{C3380CC4-5D6E-409C-BE32-E72D297353CC}">
              <c16:uniqueId val="{00000009-4780-425A-885F-974DDA61B3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{9297D940-D64F-4078-AD7C-508020FE3476}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780-425A-885F-974DDA61B3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{6DE6AA49-F25E-41F1-B4B4-1169E62D5378}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80-425A-885F-974DDA61B3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{264C20A5-A8C8-4AB2-89D7-E6D272AB1A99}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80-425A-885F-974DDA61B3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{F24ED504-E44F-45C7-B0A1-98C0A99BA9E5}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80-425A-885F-974DDA61B3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{AB412285-9CE5-4C48-8968-22E4ACED542D}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80-425A-885F-974DDA61B38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{E0B4F150-D953-4DE8-9626-2F1E250F40A3}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780-425A-885F-974DDA61B385}"/>
                </c:ext>
              </c:extLst>
            </c:dLbl>
            <c:dLbl>
              <c:idx val="16"/>
              <c:layout>
                <c:manualLayout>
                  <c:x val="-2.0465965846956907E-2"/>
                  <c:y val="-9.789287947793934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{9A3D32C1-563B-4AB3-8411-BD3B395CD67A}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780-425A-885F-974DDA61B385}"/>
                </c:ext>
              </c:extLst>
            </c:dLbl>
            <c:dLbl>
              <c:idx val="24"/>
              <c:layout>
                <c:manualLayout>
                  <c:x val="-4.2930017391264376E-2"/>
                  <c:y val="-6.359908542119463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{C812876A-32DA-4B7B-ABF3-571E32A15E53}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780-425A-885F-974DDA61B385}"/>
                </c:ext>
              </c:extLst>
            </c:dLbl>
            <c:dLbl>
              <c:idx val="32"/>
              <c:layout>
                <c:manualLayout>
                  <c:x val="-3.1697991619110633E-2"/>
                  <c:y val="-2.575763387667836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{11EA6905-3B26-47D6-9AD3-B9CFD6C4B3DE}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780-425A-885F-974DDA61B3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c:ext xmlns:c16="http://schemas.microsoft.com/office/drawing/2014/chart" uri="{C3380CC4-5D6E-409C-BE32-E72D297353CC}">
              <c16:uniqueId val="{00000013-4780-425A-885F-974DDA61B385}"/>
            </c:ext>
          </c:extLst>
        </c:ser>
        <c:dLbls>
          <c:showLegendKey val="0"/>
          <c:showVal val="1"/>
          <c:showCatName val="0"/>
          <c:showSerName val="0"/>
          <c:showPercent val="0"/>
          <c:showBubbleSize val="0"/>
        </c:dLbls>
        <c:axId val="84219776"/>
        <c:axId val="84234240"/>
      </c:scatterChart>
      <c:valAx>
        <c:axId val="84219776"/>
        <c:scaling>
          <c:orientation val="minMax"/>
          <c:max val="26"/>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年度、㈶大鰐町開発公社、大鰐地域総合開発㈱の両法人の債務に係る損失補償を履行（</a:t>
          </a:r>
          <a:r>
            <a:rPr kumimoji="1" lang="en-US" altLang="ja-JP" sz="1400">
              <a:latin typeface="ＭＳ ゴシック" pitchFamily="49" charset="-128"/>
              <a:ea typeface="ＭＳ ゴシック" pitchFamily="49" charset="-128"/>
            </a:rPr>
            <a:t>7,015</a:t>
          </a:r>
          <a:r>
            <a:rPr kumimoji="1" lang="ja-JP" altLang="en-US" sz="1400">
              <a:latin typeface="ＭＳ ゴシック" pitchFamily="49" charset="-128"/>
              <a:ea typeface="ＭＳ ゴシック" pitchFamily="49" charset="-128"/>
            </a:rPr>
            <a:t>百万円）したことにより、実質公債費比率は大きく上昇した。</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年度から第三セクター等改革推進債の償還が始まったため、平成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年度にピークを迎え、</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であった。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年度に実施した第三セクター等改革推進債の繰上償還（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百万円）等の効果等により、平成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減債基金への計画的な積立てによる繰上償還等により実質公債費比率の低下を図る。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年度、㈶大鰐町開発公社、大鰐地域総合開発㈱の両法人の債務に対する損失補償に充てるため、第三セクター等改革推進債を発行（</a:t>
          </a:r>
          <a:r>
            <a:rPr kumimoji="1" lang="en-US" altLang="ja-JP" sz="1400">
              <a:latin typeface="ＭＳ ゴシック" pitchFamily="49" charset="-128"/>
              <a:ea typeface="ＭＳ ゴシック" pitchFamily="49" charset="-128"/>
            </a:rPr>
            <a:t>6,617</a:t>
          </a:r>
          <a:r>
            <a:rPr kumimoji="1" lang="ja-JP" altLang="en-US" sz="1400">
              <a:latin typeface="ＭＳ ゴシック" pitchFamily="49" charset="-128"/>
              <a:ea typeface="ＭＳ ゴシック" pitchFamily="49" charset="-128"/>
            </a:rPr>
            <a:t>百万円）したことにより、地方債残高が大きく増加した（設立法人等の負債額等負担見込額は大きく減少）。</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年度で早期健全化基準（</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）を下回り、今後も、地方債残高が減少するため、比率は減少する見込である。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年度には第三セクター等改革推進債の繰上償還（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を実施し、財政健全化計画を完了したところであるが、今後の地方交付税の動向を注視しつつ引き続き歳入確保・歳出削減を図り、基金の計画的な積立て、繰上償還等の実施により、将来負担比率を引き下げ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百万円積立てたこと、繰上償還の財源として減債基金へ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百万円積立てたこと、公共施設老朽化対策等の財源として公共施設等整備基金へ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財政調整基金を維持していくとともに、基金の使途明確化を図るため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公共施設等整備基金：公共施設等の整備及び維持補修に要する経費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ふるさとづくり基金：住民参加型の地方自治を実現し、地域間交流を図り、個性豊かな活力あるまちづくり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公共施設等整備基金：公共施設総合管理計画及び現在策定中の公共施設個別施設計画に基づいた公共施設老朽化対策の着実な推進のため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公共施設等整備基金：公共施設の老朽化対策として、大規模改修等の財源として活用を予定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ふるさとづくり基金：財源を活かし、目的達成のため各種施策の展開に充当を予定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地方交付税の減、人口減少による税収減、災害や大雪等臨時で発生した財政需要等への対応として、健全な財政運営を図るとともに基金残高を維持することとしている。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毎年度計画的に一定額（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毎年度計画的な積立てにより、平成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年度に第三セクター等改革推進債の繰上償還を予定していることから、今後基金残高は減となる見込み。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D4359B-F17D-4A16-8B8F-3BA471A0C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E00EE2-F813-44F4-88D3-C701DB5E6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50605BE-250D-4BA9-96E5-9F472CB075D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2CE559-A0FE-450C-927E-F3FC1EC6E58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9FDC195-D444-45E1-9DFE-500D02B430B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D5A0B94-080E-4778-AD3E-6DDB75FD56D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A5A854A-3FDB-4A6A-B664-EB80928422B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83C8847-FB23-4ECB-A0B3-D1616CF7167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DA594FE-AB9F-4AAC-9F91-26F6926C429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8B84661-A171-437C-8874-4F3732ABE54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B57FA86-A079-4D90-819E-9503135D9D0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73BF7AD-79C3-49F1-B42E-5A2C1EC3FF5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9,824
9,821
163.43
5,315,811
5,189,662
126,149
3,586,092
8,317,012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7EA70BB-073F-42B7-BA3B-E621D9ABA05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E4039B-E0AB-4A3D-815F-192817E54CB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330EDF0-0503-451E-AC0C-8BAD863AC9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D959C2E-8315-4AE9-9EB6-1ADE5CE10B4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BDFB5F9-A6B2-448A-AF26-20B1ADE0252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FB226C4-BD3B-4ACF-A657-C2F485EF22F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FDECC7E-6751-4DC7-8477-BB5B74F666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F078DE4-D4FA-4C7A-88CF-FE6DB80F50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158407D-7232-471F-B074-E681EDD7F3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8E56B32-FD92-4D49-B9A3-913E11CFC7A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CB5C6FA-9CC8-40EA-A258-DC4D09F30F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029F250-9402-4ABD-8FFF-4E77666EAB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2AC20D-E812-4725-8333-64B25F65940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CE8696F-2C9F-4B18-9B5A-7F7B6D6BA55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27BF9B8-4CED-4C14-B248-E326CB672A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4471096-BC9B-4C81-BBA0-CD7F70BDCAA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BF24F3F-7C9F-4703-9568-BD399365D7D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E1CF77A-0E54-464C-80FA-52C07D3095A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E2E49321-6115-4748-8510-402BB744F3B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BD86AC2-EA36-414A-B823-86C9BE4D011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F660F71D-15BB-4421-955B-5F54B4417BA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9F619A7-FE14-4FF3-926F-56009262F3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D65D25B-222A-440E-BEA0-728EE395ABF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6AB5B5C8-593B-4EAE-AB6D-5DC1A183B3A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30C405D-0A59-4B50-9E33-6BF0A0CB34F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A7BBCC0-40C2-48A6-BB4B-DF18032E62D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6922659-EF91-4F7C-9370-D29E886B8BD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3F88CD6-50D9-41CB-803F-B739257CC95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6199473-D321-4961-88F6-CE788FD251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E060A89-6B9F-4222-B8E6-461C33C2595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5ADBC6C-DD23-40D2-8B41-2161B9BD956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B9588DCC-27EC-41CC-B640-80D7FD6B06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A4A486D-FFFF-4ABD-A3E1-752D26B75D6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AF4FD45E-6E29-43F5-B763-A014AB680F5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有形固定資産減価償却率は類似団体と比較し最も高い状況であり、平成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％削減するという目標を掲げている。また、現在それぞれの公共施設等について個別施設計画を策定中であり、今後は当該計画に基づいた計画的な維持管理に努める。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B7046F3-785E-4521-B5DD-B2898E22394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0E8456A-F385-4BA8-9DFC-47EF820717A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6B45D429-1009-414A-9F49-00767640FC9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53EFE6A5-182B-48F8-A72F-30705460747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5EE7321C-F232-4BC6-8B74-96445CA06CB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6ECA9782-4274-4ADD-B5B8-5D20B9A4BE0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9F676D47-2F23-4BE8-A5F0-9D392C2A366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690504C1-CF18-488D-9D4A-A9CB75B0DEE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8F7983C-F552-41B2-8A27-0ACD9A684C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E79DC06E-A597-49A5-8701-FC5DBDA5414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F1136DFA-5EEE-4CCB-B729-2E9F721E7A9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27768245-9B66-46DE-BAC4-C1735AEA914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A95E7343-E499-4B0A-B3EB-4685743B47D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B4A5A3C7-595E-4092-BF27-FBF483F519C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97B3C18B-9A80-4DD8-B1EE-803FFC32CB7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3392FB9B-BB59-49EB-AACD-9F5DD87BA38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1D8C673-B4EB-4BAC-AE4F-8303F1E6DC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38B41C8-AFCC-4849-984E-08BD9E401A4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a:extLst>
            <a:ext uri="{FF2B5EF4-FFF2-40B4-BE49-F238E27FC236}">
              <a16:creationId xmlns:a16="http://schemas.microsoft.com/office/drawing/2014/main" id="{08A409A7-CBE1-4C03-9D0C-1439F0B2B023}"/>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a:extLst>
            <a:ext uri="{FF2B5EF4-FFF2-40B4-BE49-F238E27FC236}">
              <a16:creationId xmlns:a16="http://schemas.microsoft.com/office/drawing/2014/main" id="{5A09C0E3-FED6-4871-A4BB-37F8FAF2A619}"/>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a:extLst>
            <a:ext uri="{FF2B5EF4-FFF2-40B4-BE49-F238E27FC236}">
              <a16:creationId xmlns:a16="http://schemas.microsoft.com/office/drawing/2014/main" id="{2E949067-C94C-41BD-94FC-5CFAF893319E}"/>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a:extLst>
            <a:ext uri="{FF2B5EF4-FFF2-40B4-BE49-F238E27FC236}">
              <a16:creationId xmlns:a16="http://schemas.microsoft.com/office/drawing/2014/main" id="{E9A79059-59AA-4551-87C2-92759BBE7598}"/>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a:extLst>
            <a:ext uri="{FF2B5EF4-FFF2-40B4-BE49-F238E27FC236}">
              <a16:creationId xmlns:a16="http://schemas.microsoft.com/office/drawing/2014/main" id="{65BE4322-1BE2-414B-B61C-371C8EFD8176}"/>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a:extLst>
            <a:ext uri="{FF2B5EF4-FFF2-40B4-BE49-F238E27FC236}">
              <a16:creationId xmlns:a16="http://schemas.microsoft.com/office/drawing/2014/main" id="{CDDDED3E-5DB3-446B-9CFC-2742B191756C}"/>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a:extLst>
            <a:ext uri="{FF2B5EF4-FFF2-40B4-BE49-F238E27FC236}">
              <a16:creationId xmlns:a16="http://schemas.microsoft.com/office/drawing/2014/main" id="{5CBA845B-EB80-4B8E-8AA4-9C784072716D}"/>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a:extLst>
            <a:ext uri="{FF2B5EF4-FFF2-40B4-BE49-F238E27FC236}">
              <a16:creationId xmlns:a16="http://schemas.microsoft.com/office/drawing/2014/main" id="{32FA89AD-0389-4834-BEE0-94EB17E24CA6}"/>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a:extLst>
            <a:ext uri="{FF2B5EF4-FFF2-40B4-BE49-F238E27FC236}">
              <a16:creationId xmlns:a16="http://schemas.microsoft.com/office/drawing/2014/main" id="{F61063A1-A005-478C-925E-4B0F7C30101A}"/>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EDC1DF3-D49F-4AA8-8599-5A7C44B80A1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5EB5C95-A704-4077-9A08-744B8C71F6C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4BA907C-2019-42A3-B9EC-4DFE2B9F6E5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FD1E60D-66EB-4C33-9A31-A1EC7882E2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24A13E4-09B3-404F-AF81-568D6F65FD7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169545</xdr:rowOff>
    </xdr:from>
    <xdr:to>
      <xdr:col>23</xdr:col>
      <xdr:colOff>136525</xdr:colOff>
      <xdr:row>27</xdr:row>
      <xdr:rowOff>99695</xdr:rowOff>
    </xdr:to>
    <xdr:sp macro="" textlink="">
      <xdr:nvSpPr>
        <xdr:cNvPr id="80" name="楕円 79">
          <a:extLst>
            <a:ext uri="{FF2B5EF4-FFF2-40B4-BE49-F238E27FC236}">
              <a16:creationId xmlns:a16="http://schemas.microsoft.com/office/drawing/2014/main" id="{D8B2C425-7FF5-48E2-B6C7-2AB79A1AE92B}"/>
            </a:ext>
          </a:extLst>
        </xdr:cNvPr>
        <xdr:cNvSpPr/>
      </xdr:nvSpPr>
      <xdr:spPr>
        <a:xfrm>
          <a:off x="47117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122572</xdr:rowOff>
    </xdr:from>
    <xdr:ext cx="405111" cy="259045"/>
    <xdr:sp macro="" textlink="">
      <xdr:nvSpPr>
        <xdr:cNvPr id="81" name="有形固定資産減価償却率該当値テキスト">
          <a:extLst>
            <a:ext uri="{FF2B5EF4-FFF2-40B4-BE49-F238E27FC236}">
              <a16:creationId xmlns:a16="http://schemas.microsoft.com/office/drawing/2014/main" id="{31608294-DAD1-447A-8418-EC00CCA5978E}"/>
            </a:ext>
          </a:extLst>
        </xdr:cNvPr>
        <xdr:cNvSpPr txBox="1"/>
      </xdr:nvSpPr>
      <xdr:spPr>
        <a:xfrm>
          <a:off x="4813300" y="53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28938</xdr:rowOff>
    </xdr:from>
    <xdr:to>
      <xdr:col>19</xdr:col>
      <xdr:colOff>187325</xdr:colOff>
      <xdr:row>27</xdr:row>
      <xdr:rowOff>130538</xdr:rowOff>
    </xdr:to>
    <xdr:sp macro="" textlink="">
      <xdr:nvSpPr>
        <xdr:cNvPr id="82" name="楕円 81">
          <a:extLst>
            <a:ext uri="{FF2B5EF4-FFF2-40B4-BE49-F238E27FC236}">
              <a16:creationId xmlns:a16="http://schemas.microsoft.com/office/drawing/2014/main" id="{B51780A6-1ADF-4E42-B513-34AB6D3DBEEC}"/>
            </a:ext>
          </a:extLst>
        </xdr:cNvPr>
        <xdr:cNvSpPr/>
      </xdr:nvSpPr>
      <xdr:spPr>
        <a:xfrm>
          <a:off x="4000500" y="5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48895</xdr:rowOff>
    </xdr:from>
    <xdr:to>
      <xdr:col>23</xdr:col>
      <xdr:colOff>85725</xdr:colOff>
      <xdr:row>27</xdr:row>
      <xdr:rowOff>79738</xdr:rowOff>
    </xdr:to>
    <xdr:cxnSp macro="">
      <xdr:nvCxnSpPr>
        <xdr:cNvPr id="83" name="直線コネクタ 82">
          <a:extLst>
            <a:ext uri="{FF2B5EF4-FFF2-40B4-BE49-F238E27FC236}">
              <a16:creationId xmlns:a16="http://schemas.microsoft.com/office/drawing/2014/main" id="{6B7D5DC9-9A80-45BE-9D4E-C1B4B3D13F4C}"/>
            </a:ext>
          </a:extLst>
        </xdr:cNvPr>
        <xdr:cNvCxnSpPr/>
      </xdr:nvCxnSpPr>
      <xdr:spPr>
        <a:xfrm flipV="1">
          <a:off x="4051300" y="544957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4" name="n_1aveValue有形固定資産減価償却率">
          <a:extLst>
            <a:ext uri="{FF2B5EF4-FFF2-40B4-BE49-F238E27FC236}">
              <a16:creationId xmlns:a16="http://schemas.microsoft.com/office/drawing/2014/main" id="{90F9AC24-7210-48B1-B616-072C323D2FBB}"/>
            </a:ext>
          </a:extLst>
        </xdr:cNvPr>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5" name="n_2aveValue有形固定資産減価償却率">
          <a:extLst>
            <a:ext uri="{FF2B5EF4-FFF2-40B4-BE49-F238E27FC236}">
              <a16:creationId xmlns:a16="http://schemas.microsoft.com/office/drawing/2014/main" id="{22219D6F-9F4A-407A-9795-2F8F1A5BC636}"/>
            </a:ext>
          </a:extLst>
        </xdr:cNvPr>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147065</xdr:rowOff>
    </xdr:from>
    <xdr:ext cx="405111" cy="259045"/>
    <xdr:sp macro="" textlink="">
      <xdr:nvSpPr>
        <xdr:cNvPr id="86" name="n_1mainValue有形固定資産減価償却率">
          <a:extLst>
            <a:ext uri="{FF2B5EF4-FFF2-40B4-BE49-F238E27FC236}">
              <a16:creationId xmlns:a16="http://schemas.microsoft.com/office/drawing/2014/main" id="{0371ADBB-8E58-496E-9E5D-4B6B9AF739C7}"/>
            </a:ext>
          </a:extLst>
        </xdr:cNvPr>
        <xdr:cNvSpPr txBox="1"/>
      </xdr:nvSpPr>
      <xdr:spPr>
        <a:xfrm>
          <a:off x="3836044" y="52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EDC1BB26-1431-438B-A9DC-4C0E364EC31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420751E1-E4E4-4C33-8875-A0904170F09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a:extLst>
            <a:ext uri="{FF2B5EF4-FFF2-40B4-BE49-F238E27FC236}">
              <a16:creationId xmlns:a16="http://schemas.microsoft.com/office/drawing/2014/main" id="{1608F531-9FEA-4065-A6C6-0B2417FC63B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340A5167-C2A0-4021-A1F4-B828DE963BD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92685469-E07E-40CF-8EC3-1E698EC666B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CB52436F-26D7-46D7-A4F3-BEC81BA0902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3AC80DE-08D3-44CE-B118-FB3B0E64D7A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FFF2C10D-6148-4AD4-B8FD-6D4E8CEBC3B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CBD623FB-6835-4496-96BD-0873EF1095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8876A5D7-55DE-4C86-8D93-062B303882E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B3022FDA-5F41-4EF1-A82B-7030137005E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986C5AE8-012A-4AB4-9920-A4AC71DA68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AB2AB97D-5101-41CE-9CC8-2E0AF2388D1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債務償還可能年数は類似団体と比較し最も高い状況であり、主な要因としては、平成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借入れた第三セクター等改革推進債の残高により、将来負担額が多額に上るためである。今後は、毎年の償還や充当可能基金の積み増し等により減少傾向となる見込みであり、繰上償還の実施等により債務償還可能年数の更なる引き下げを図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3225687F-AACB-470D-8357-B71D1755A2B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3EF80C55-41FD-4820-ADC8-9FCEFC459B3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0166AE91-EE70-4D10-A162-293279B2451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693A39BF-1277-4F41-96FE-70C034795A4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7CAD2048-2A39-45D2-807F-40C17EDDFB5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CC3EEE48-95CF-4BEF-B498-DFDF126395BF}"/>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5CD73383-297B-4EB7-800D-23DEE3985FD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94917A4E-7212-4934-BED4-49FD6D92A5AF}"/>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CB0A20F3-EB3A-46FE-9F7D-EBABB3A54DA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id="{4A5B0A31-BC6F-4C19-AA9E-734058DF9A77}"/>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2F1F774E-0AD1-4B77-B2E8-ACB30440FC2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77B5C1D2-16D2-4B3D-B0A5-979BE89A26BB}"/>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7CB09A0B-3C58-4BED-AE9C-FF87D068892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FBA0AB32-D21E-4BC0-BA48-1DFF5D4146A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6B6625EB-3FFF-4B7B-9D39-BB7BD636197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E79A5A31-1113-4CDA-A368-5589CA97D25A}"/>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6AD87599-8DA8-434F-A1B3-022F61B6AB1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89F01E53-4D48-4D46-9230-9BFE7E358B32}"/>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a:extLst>
            <a:ext uri="{FF2B5EF4-FFF2-40B4-BE49-F238E27FC236}">
              <a16:creationId xmlns:a16="http://schemas.microsoft.com/office/drawing/2014/main" id="{089B1C7F-EFD6-4D36-BD3D-38CA9648544F}"/>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a:extLst>
            <a:ext uri="{FF2B5EF4-FFF2-40B4-BE49-F238E27FC236}">
              <a16:creationId xmlns:a16="http://schemas.microsoft.com/office/drawing/2014/main" id="{B5B5A7FA-F0C3-466D-9FD5-062A966B776D}"/>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a:extLst>
            <a:ext uri="{FF2B5EF4-FFF2-40B4-BE49-F238E27FC236}">
              <a16:creationId xmlns:a16="http://schemas.microsoft.com/office/drawing/2014/main" id="{31D9D4BF-B37A-46E6-897E-519115BB8420}"/>
            </a:ext>
          </a:extLst>
        </xdr:cNvPr>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a:extLst>
            <a:ext uri="{FF2B5EF4-FFF2-40B4-BE49-F238E27FC236}">
              <a16:creationId xmlns:a16="http://schemas.microsoft.com/office/drawing/2014/main" id="{C3C641A8-67D9-468A-B4BB-4A436F7DFBB4}"/>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D3076788-04C8-4698-828A-DD72EE1941B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F11636C1-72BD-484E-8979-5589EEC59B2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43807846-B825-4DB4-93E2-8E84DC442E4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9BC334E-7563-4BAD-A48C-82E2E402481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F8BD84B-CAD6-42E0-94E8-3489D01C823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53270</xdr:rowOff>
    </xdr:from>
    <xdr:to>
      <xdr:col>76</xdr:col>
      <xdr:colOff>73025</xdr:colOff>
      <xdr:row>27</xdr:row>
      <xdr:rowOff>154870</xdr:rowOff>
    </xdr:to>
    <xdr:sp macro="" textlink="">
      <xdr:nvSpPr>
        <xdr:cNvPr id="127" name="楕円 126">
          <a:extLst>
            <a:ext uri="{FF2B5EF4-FFF2-40B4-BE49-F238E27FC236}">
              <a16:creationId xmlns:a16="http://schemas.microsoft.com/office/drawing/2014/main" id="{061D68CB-E7C6-4B30-AAE9-0293F6E46BAD}"/>
            </a:ext>
          </a:extLst>
        </xdr:cNvPr>
        <xdr:cNvSpPr/>
      </xdr:nvSpPr>
      <xdr:spPr>
        <a:xfrm>
          <a:off x="14744700" y="54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6297</xdr:rowOff>
    </xdr:from>
    <xdr:ext cx="405111" cy="259045"/>
    <xdr:sp macro="" textlink="">
      <xdr:nvSpPr>
        <xdr:cNvPr id="128" name="債務償還可能年数該当値テキスト">
          <a:extLst>
            <a:ext uri="{FF2B5EF4-FFF2-40B4-BE49-F238E27FC236}">
              <a16:creationId xmlns:a16="http://schemas.microsoft.com/office/drawing/2014/main" id="{4F52F224-2AD8-4BF4-ACAB-F30AC6B9D8E4}"/>
            </a:ext>
          </a:extLst>
        </xdr:cNvPr>
        <xdr:cNvSpPr txBox="1"/>
      </xdr:nvSpPr>
      <xdr:spPr>
        <a:xfrm>
          <a:off x="14846300" y="540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544717F1-6E90-4D23-B319-0961D551F01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03600D25-3569-4EA0-AA55-80E143296E9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EC305942-8B83-4287-90A7-084ADCA2B36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3311975D-1AC3-4EAC-8337-5F4925535EE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DE465804-3FB4-4ECD-AA6C-FE34B0247BF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4EA8CC1F-C570-479F-89CE-01E152AB0F8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538937-5679-4784-A0EA-7FD0DB90C8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CDC7D9-389E-4BEC-8E7C-4193ADFFF6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A72570-3C7A-485F-BD7C-DC36F4CFE9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EC33FC-9C24-4B11-B969-15F78017F9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B241FC-4535-4ED3-BA50-79EEC61A66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B5F938-3AA7-4832-8A53-04045B52F6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564ADD-F0B6-46C7-B529-9FEE11EA6B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622620-A16C-466D-9998-9D32782CDB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5D9662-D741-44C4-A175-B67B718FA3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76648F-E9F3-441B-A773-8AB9567F3A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9,824
9,821
163.43
5,315,811
5,189,662
126,149
3,586,092
8,317,012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BE2073-7FA8-49C8-AC5B-0415626CA6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925A72-BE2A-47EF-ADE2-81C8B964AF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854204-BAD5-4A61-B589-8D1E6C473F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579F2A-78ED-4234-AFBB-C8E5ED8774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FAF43F-9A68-46D0-B8D2-4720907454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AE467B-1625-4603-926E-102358A6380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A0B815-2DA4-4B3A-828E-A4995575A6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3EA511-4EB3-4257-ABFE-ECB37B7EAC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E3CC53-6507-4C8C-A036-B94D8DD316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F7D1FB-EA5D-46B6-8035-B878702583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E8ECF0-03E9-4C5A-9296-7F02A29F6E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526B6D-9E16-47EB-9761-CB24235E35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EA1AD7-7882-4BAD-BFD0-61060B8BF1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854DDE-EDBA-4C62-96A3-4B468F1D58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2F4C5E-B1E2-402A-9B80-9B2C3A259F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DDCF2A-847F-4804-AD5D-ACFD179CC4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5F1672-A15F-4BDD-93BE-C1BF42FDC6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4C39DB-1D4F-44CB-B143-023D27F09B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E915AFC-5CE6-4E2C-BE97-ADED37BF5AD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F75102-7E7A-4B06-8A49-BCDEBAEA31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B7B71AD-1BB7-416F-BB79-FA4B28902F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4022F4A-3648-4454-8E47-3034E05BE3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8B56DF8-53D3-4EE7-869A-5909EE6E44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CF99561-0831-4F8A-824D-B4469F1964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AADB3CD-AA84-4B78-9D5F-0893C79C9F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DB7CF1-72DA-48A8-845E-CF87147E0A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9669CD2-EFEE-4B92-88FA-C66CCB1591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4A1FF1C-4F7C-499B-9693-D1E9E83E90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36C6072-ED85-40AE-AC3E-40ABF24B87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D9C65DD-6B82-46ED-96F7-4FC1A015F07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3BD4464-C606-46EE-BB2F-F5B1A81DF64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0087A79-7A67-45C5-8515-ED27EBE292D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2C7A687-196A-48E6-824E-2E9C6E2BB1F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4948441-BB3F-47E3-95E1-ED957322E67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D0A0BA4-6D2A-47FD-92B1-1DA74463587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15342E1-216C-494D-86C9-C9ECCE10111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1D93589-5CF0-4934-A9D9-4E07365370D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B40392F-175F-4845-864B-BC913D2C355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123EEB6-4F87-41BB-8915-CE18DEE4F07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8B5B91B-6C70-4DB5-B9E8-18830A8117F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08042F0-F7A3-475D-B1F3-7B4752702DA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108B888-5E10-4B32-8E3C-58A56919DB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8675092-AC5B-405E-9897-3EF6E5C34CE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AC6CEA0-F457-45F7-AAF5-45F15453E4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37C7C7C9-270F-4359-B3BA-E416BEADCF24}"/>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080002B3-7B61-4583-9858-AF545DAD0BE9}"/>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6ED85EE8-73A6-42B8-9059-7A7891546AEE}"/>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482FC502-0CDB-49CC-A212-071CEB95F2DE}"/>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4FD4D2C5-738D-4F6F-9EE7-7FEEC4EF8AE3}"/>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a:extLst>
            <a:ext uri="{FF2B5EF4-FFF2-40B4-BE49-F238E27FC236}">
              <a16:creationId xmlns:a16="http://schemas.microsoft.com/office/drawing/2014/main" id="{6B5B63C5-8566-4BEA-9CFE-2786FDE73880}"/>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3F1A9075-E212-449E-877A-097D26B1592F}"/>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1F00E396-D786-4C4B-A713-618A82AFF357}"/>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41AB9C5E-C106-45A8-A64C-EB12813E07C7}"/>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C8A0254-2E0E-4520-B222-3B1166B8FC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D272B2D-F5A8-4432-B421-C95F5AF4A4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1B37687-5738-4BDC-A63D-C4A1EC6041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D8919C-E11B-4017-83AC-3F3AFDA994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D75813-D45F-4BE3-A69F-2AEB0EAFD6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0" name="楕円 69">
          <a:extLst>
            <a:ext uri="{FF2B5EF4-FFF2-40B4-BE49-F238E27FC236}">
              <a16:creationId xmlns:a16="http://schemas.microsoft.com/office/drawing/2014/main" id="{2655FAFD-D3FD-47BF-B318-8CFB6CCC4035}"/>
            </a:ext>
          </a:extLst>
        </xdr:cNvPr>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1" name="【道路】&#10;有形固定資産減価償却率該当値テキスト">
          <a:extLst>
            <a:ext uri="{FF2B5EF4-FFF2-40B4-BE49-F238E27FC236}">
              <a16:creationId xmlns:a16="http://schemas.microsoft.com/office/drawing/2014/main" id="{2DCE58E0-A76F-494A-AD31-69A49A0A7F55}"/>
            </a:ext>
          </a:extLst>
        </xdr:cNvPr>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2" name="楕円 71">
          <a:extLst>
            <a:ext uri="{FF2B5EF4-FFF2-40B4-BE49-F238E27FC236}">
              <a16:creationId xmlns:a16="http://schemas.microsoft.com/office/drawing/2014/main" id="{953A84E8-7960-4437-B6CA-4F669C93DB4A}"/>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43815</xdr:rowOff>
    </xdr:to>
    <xdr:cxnSp macro="">
      <xdr:nvCxnSpPr>
        <xdr:cNvPr id="73" name="直線コネクタ 72">
          <a:extLst>
            <a:ext uri="{FF2B5EF4-FFF2-40B4-BE49-F238E27FC236}">
              <a16:creationId xmlns:a16="http://schemas.microsoft.com/office/drawing/2014/main" id="{2C63EDE3-19D7-4C97-8F13-F87E5939BD53}"/>
            </a:ext>
          </a:extLst>
        </xdr:cNvPr>
        <xdr:cNvCxnSpPr/>
      </xdr:nvCxnSpPr>
      <xdr:spPr>
        <a:xfrm flipV="1">
          <a:off x="3797300" y="63703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4" name="n_1aveValue【道路】&#10;有形固定資産減価償却率">
          <a:extLst>
            <a:ext uri="{FF2B5EF4-FFF2-40B4-BE49-F238E27FC236}">
              <a16:creationId xmlns:a16="http://schemas.microsoft.com/office/drawing/2014/main" id="{F153CC81-477F-41E7-A5CF-05F376B66209}"/>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a:extLst>
            <a:ext uri="{FF2B5EF4-FFF2-40B4-BE49-F238E27FC236}">
              <a16:creationId xmlns:a16="http://schemas.microsoft.com/office/drawing/2014/main" id="{7B1FEAC8-5E8B-437C-8DA1-684ACCE50717}"/>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76" name="n_1mainValue【道路】&#10;有形固定資産減価償却率">
          <a:extLst>
            <a:ext uri="{FF2B5EF4-FFF2-40B4-BE49-F238E27FC236}">
              <a16:creationId xmlns:a16="http://schemas.microsoft.com/office/drawing/2014/main" id="{98DC66D8-951D-421C-B3E7-4D8BD250F526}"/>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6A2ED6C9-FA25-4FD1-BB54-D998FE63F2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8C13216-C1F0-4D8D-A00B-95AA0541AB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AAA86EB0-93FD-4682-B2E6-773487D599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C961B95C-9CFF-4F3B-B3E0-CA719899BF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C109085F-95FB-4F1C-B6E5-2C299C92F8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3237131D-9243-4038-BA7A-E2212562DC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8C90692D-7524-4C78-9ABE-CADA5B9745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F326D9E5-C137-4F72-9B16-34AEAA623B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7795BA2E-0612-4CBA-AD14-05B67E6368F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C6A07131-1B63-41BD-ADF3-B81DE2078C6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B32D5C38-B647-4FB9-9545-95F28A212B5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0CE5DA40-F2E3-4E51-B754-20DEA61AAE9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4048621E-98E6-4035-849B-66EAFDF41FE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3BA0935F-571E-4A61-939C-A6591B10A73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F5D14829-C81D-4D0E-83EE-A709D897051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393BCE58-9234-49D1-ABB8-6DF40EF2BB0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BF4BC67B-91FA-41A6-B9BD-B6387816AD5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57E61D02-BFA0-479B-908E-1E9B1034738B}"/>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417DE3CF-3DE3-4F08-A49C-2175ACC66DB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a:extLst>
            <a:ext uri="{FF2B5EF4-FFF2-40B4-BE49-F238E27FC236}">
              <a16:creationId xmlns:a16="http://schemas.microsoft.com/office/drawing/2014/main" id="{40A1CD27-EB9C-4907-964B-C7D81AD9E56F}"/>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101296F5-99EC-4F65-8DA2-FCE8DF1A2F0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id="{F356ECD9-BE2A-4627-A8B3-1D83D9FE259A}"/>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49FB105B-832B-4C8F-B44A-7BB9A06A9E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6DF2D81F-20D5-486A-9879-6184F45B537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FD2539D2-48B2-4FD4-948D-35A8E60EAB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a:extLst>
            <a:ext uri="{FF2B5EF4-FFF2-40B4-BE49-F238E27FC236}">
              <a16:creationId xmlns:a16="http://schemas.microsoft.com/office/drawing/2014/main" id="{7164CE08-0F77-44E8-B4B3-AFF1F8D598FC}"/>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a:extLst>
            <a:ext uri="{FF2B5EF4-FFF2-40B4-BE49-F238E27FC236}">
              <a16:creationId xmlns:a16="http://schemas.microsoft.com/office/drawing/2014/main" id="{DFB61698-1EC4-493E-931A-15036D53A2CF}"/>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a:extLst>
            <a:ext uri="{FF2B5EF4-FFF2-40B4-BE49-F238E27FC236}">
              <a16:creationId xmlns:a16="http://schemas.microsoft.com/office/drawing/2014/main" id="{1CA1C895-4EDC-4F83-B5FF-6B4512BFA07C}"/>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a:extLst>
            <a:ext uri="{FF2B5EF4-FFF2-40B4-BE49-F238E27FC236}">
              <a16:creationId xmlns:a16="http://schemas.microsoft.com/office/drawing/2014/main" id="{8D513CB7-FD5E-4D12-A93B-84B3EFE8B1FE}"/>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a:extLst>
            <a:ext uri="{FF2B5EF4-FFF2-40B4-BE49-F238E27FC236}">
              <a16:creationId xmlns:a16="http://schemas.microsoft.com/office/drawing/2014/main" id="{753C000C-2E4A-4825-9064-39889776886F}"/>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07" name="【道路】&#10;一人当たり延長平均値テキスト">
          <a:extLst>
            <a:ext uri="{FF2B5EF4-FFF2-40B4-BE49-F238E27FC236}">
              <a16:creationId xmlns:a16="http://schemas.microsoft.com/office/drawing/2014/main" id="{54FC1A26-20AA-40CF-90BF-C1D680102AF5}"/>
            </a:ext>
          </a:extLst>
        </xdr:cNvPr>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a:extLst>
            <a:ext uri="{FF2B5EF4-FFF2-40B4-BE49-F238E27FC236}">
              <a16:creationId xmlns:a16="http://schemas.microsoft.com/office/drawing/2014/main" id="{A5AE8BBE-16F7-4E2D-A632-E55EDAD6C629}"/>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a:extLst>
            <a:ext uri="{FF2B5EF4-FFF2-40B4-BE49-F238E27FC236}">
              <a16:creationId xmlns:a16="http://schemas.microsoft.com/office/drawing/2014/main" id="{CAF912F9-EF0B-409A-9CFD-54018E6A8CF8}"/>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a:extLst>
            <a:ext uri="{FF2B5EF4-FFF2-40B4-BE49-F238E27FC236}">
              <a16:creationId xmlns:a16="http://schemas.microsoft.com/office/drawing/2014/main" id="{9AE18A5B-A295-48B1-B4BD-909C4A664D5A}"/>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402753F9-3765-4537-837A-79EC1A2BD72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D3B74C3-8E57-4C00-8853-B55B538D31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2CBBE4F-228E-4E65-997F-EE7E1C5347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9B6BA4E-3F73-4CC3-9B2D-604D423B31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1B605B5-A615-4437-8451-EC4C6B3C10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156943</xdr:rowOff>
    </xdr:from>
    <xdr:to>
      <xdr:col>55</xdr:col>
      <xdr:colOff>50800</xdr:colOff>
      <xdr:row>40</xdr:row>
      <xdr:rowOff>87093</xdr:rowOff>
    </xdr:to>
    <xdr:sp macro="" textlink="">
      <xdr:nvSpPr>
        <xdr:cNvPr id="116" name="楕円 115">
          <a:extLst>
            <a:ext uri="{FF2B5EF4-FFF2-40B4-BE49-F238E27FC236}">
              <a16:creationId xmlns:a16="http://schemas.microsoft.com/office/drawing/2014/main" id="{06B655F2-9261-4A70-952E-959956A11B88}"/>
            </a:ext>
          </a:extLst>
        </xdr:cNvPr>
        <xdr:cNvSpPr/>
      </xdr:nvSpPr>
      <xdr:spPr>
        <a:xfrm>
          <a:off x="10426700" y="68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135370</xdr:rowOff>
    </xdr:from>
    <xdr:ext cx="534377" cy="259045"/>
    <xdr:sp macro="" textlink="">
      <xdr:nvSpPr>
        <xdr:cNvPr id="117" name="【道路】&#10;一人当たり延長該当値テキスト">
          <a:extLst>
            <a:ext uri="{FF2B5EF4-FFF2-40B4-BE49-F238E27FC236}">
              <a16:creationId xmlns:a16="http://schemas.microsoft.com/office/drawing/2014/main" id="{1D126DB7-B1A0-4D44-837D-CA4AD14D4C67}"/>
            </a:ext>
          </a:extLst>
        </xdr:cNvPr>
        <xdr:cNvSpPr txBox="1"/>
      </xdr:nvSpPr>
      <xdr:spPr>
        <a:xfrm>
          <a:off x="10515600" y="68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163877</xdr:rowOff>
    </xdr:from>
    <xdr:to>
      <xdr:col>50</xdr:col>
      <xdr:colOff>165100</xdr:colOff>
      <xdr:row>40</xdr:row>
      <xdr:rowOff>94027</xdr:rowOff>
    </xdr:to>
    <xdr:sp macro="" textlink="">
      <xdr:nvSpPr>
        <xdr:cNvPr id="118" name="楕円 117">
          <a:extLst>
            <a:ext uri="{FF2B5EF4-FFF2-40B4-BE49-F238E27FC236}">
              <a16:creationId xmlns:a16="http://schemas.microsoft.com/office/drawing/2014/main" id="{FEB08A52-7ADC-4F41-8FB2-37C20F60AB06}"/>
            </a:ext>
          </a:extLst>
        </xdr:cNvPr>
        <xdr:cNvSpPr/>
      </xdr:nvSpPr>
      <xdr:spPr>
        <a:xfrm>
          <a:off x="9588500" y="68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36293</xdr:rowOff>
    </xdr:from>
    <xdr:to>
      <xdr:col>55</xdr:col>
      <xdr:colOff>0</xdr:colOff>
      <xdr:row>40</xdr:row>
      <xdr:rowOff>43227</xdr:rowOff>
    </xdr:to>
    <xdr:cxnSp macro="">
      <xdr:nvCxnSpPr>
        <xdr:cNvPr id="119" name="直線コネクタ 118">
          <a:extLst>
            <a:ext uri="{FF2B5EF4-FFF2-40B4-BE49-F238E27FC236}">
              <a16:creationId xmlns:a16="http://schemas.microsoft.com/office/drawing/2014/main" id="{B2C00472-F30A-45A8-8CBD-391D887CACE8}"/>
            </a:ext>
          </a:extLst>
        </xdr:cNvPr>
        <xdr:cNvCxnSpPr/>
      </xdr:nvCxnSpPr>
      <xdr:spPr>
        <a:xfrm flipV="1">
          <a:off x="9639300" y="6894293"/>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0" name="n_1aveValue【道路】&#10;一人当たり延長">
          <a:extLst>
            <a:ext uri="{FF2B5EF4-FFF2-40B4-BE49-F238E27FC236}">
              <a16:creationId xmlns:a16="http://schemas.microsoft.com/office/drawing/2014/main" id="{A1B77196-7CFC-457E-8D79-C389FA04C497}"/>
            </a:ext>
          </a:extLst>
        </xdr:cNvPr>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a:extLst>
            <a:ext uri="{FF2B5EF4-FFF2-40B4-BE49-F238E27FC236}">
              <a16:creationId xmlns:a16="http://schemas.microsoft.com/office/drawing/2014/main" id="{7F537393-80CE-4905-82D0-421CC4FCCD6F}"/>
            </a:ext>
          </a:extLst>
        </xdr:cNvPr>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85154</xdr:rowOff>
    </xdr:from>
    <xdr:ext cx="534377" cy="259045"/>
    <xdr:sp macro="" textlink="">
      <xdr:nvSpPr>
        <xdr:cNvPr id="122" name="n_1mainValue【道路】&#10;一人当たり延長">
          <a:extLst>
            <a:ext uri="{FF2B5EF4-FFF2-40B4-BE49-F238E27FC236}">
              <a16:creationId xmlns:a16="http://schemas.microsoft.com/office/drawing/2014/main" id="{9C8E2742-304B-442E-92DD-C0770CD8A9D2}"/>
            </a:ext>
          </a:extLst>
        </xdr:cNvPr>
        <xdr:cNvSpPr txBox="1"/>
      </xdr:nvSpPr>
      <xdr:spPr>
        <a:xfrm>
          <a:off x="9359411" y="694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BFD077C6-2190-4827-80C6-7E2431B6EC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23F650FB-623E-4FCB-85D2-3BFAB06301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AD3201A5-B36A-4AC1-AAA0-F684BBF663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382C97E3-8346-4F16-8B99-F4C17EBEF3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D7985BDF-33A7-4C26-9AA3-37A8E2D51B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3B30601-5819-4174-A075-90FAB822C9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B81A304B-C6F2-4CDA-B1A8-B01801442B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C3EF5C48-AF54-40D0-8459-C785D55E95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D0093C58-0B1F-46A0-8049-457CC7CC23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7656B737-8FAA-4BA8-B7C9-3FC215761D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463C61D9-1B76-4B77-86FC-FC9E5AFF096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EA7C76E6-5747-473A-A2B1-246C987A23C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0F1CC881-2176-4D49-8962-3B30410C1C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1880AECE-BCF0-4604-8192-32DE1642D9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7A01EE3F-568D-45A3-B486-7FE1358C402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2A55199C-930A-45F8-9E61-FC53D177ED8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6CF52AD8-0EDD-45DF-BA6D-43EBFE1A1DD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B2CC9C6E-314E-4769-8806-D84CE7C83F9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1A088BAD-B1C4-4ECE-A7F2-5903BF8A35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0C908A82-B427-4FCD-A4F7-60FD0D6273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010EE4D9-28C8-430A-B737-CAFD5C57BE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25866207-7405-4C66-B41D-1D787F14887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BD3B32C6-B5B8-4744-BB77-6AEDEB2599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7E645EF3-4CD0-4C9E-B594-EA1C5561EAF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52A8BEFA-5282-4659-93CA-D7E77B119B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a:extLst>
            <a:ext uri="{FF2B5EF4-FFF2-40B4-BE49-F238E27FC236}">
              <a16:creationId xmlns:a16="http://schemas.microsoft.com/office/drawing/2014/main" id="{1EA86914-2D16-407E-9C9C-40F9E46868AF}"/>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10724E0E-8316-47B0-924D-E43CDDCE421A}"/>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a:extLst>
            <a:ext uri="{FF2B5EF4-FFF2-40B4-BE49-F238E27FC236}">
              <a16:creationId xmlns:a16="http://schemas.microsoft.com/office/drawing/2014/main" id="{33CF3E47-CABC-4FE7-8762-661AE3035133}"/>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70262AE9-DCC7-42D6-AA3E-1A7B43196047}"/>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a:extLst>
            <a:ext uri="{FF2B5EF4-FFF2-40B4-BE49-F238E27FC236}">
              <a16:creationId xmlns:a16="http://schemas.microsoft.com/office/drawing/2014/main" id="{1BD4380E-25D7-420D-8935-98976726FDC3}"/>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9A52E07A-4439-4B33-AF63-D891CC5F0905}"/>
            </a:ext>
          </a:extLst>
        </xdr:cNvPr>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a:extLst>
            <a:ext uri="{FF2B5EF4-FFF2-40B4-BE49-F238E27FC236}">
              <a16:creationId xmlns:a16="http://schemas.microsoft.com/office/drawing/2014/main" id="{90AD5D79-1E85-432C-BEF5-5FE15ED0A09F}"/>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a:extLst>
            <a:ext uri="{FF2B5EF4-FFF2-40B4-BE49-F238E27FC236}">
              <a16:creationId xmlns:a16="http://schemas.microsoft.com/office/drawing/2014/main" id="{D8E74145-3652-43C6-B4EB-A27970984B10}"/>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a:extLst>
            <a:ext uri="{FF2B5EF4-FFF2-40B4-BE49-F238E27FC236}">
              <a16:creationId xmlns:a16="http://schemas.microsoft.com/office/drawing/2014/main" id="{89CD16DF-2D79-4586-AD3F-B5761D2DF13F}"/>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C84F2A80-032D-4E69-B3C6-5FD9F6E353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28AECC08-C62B-483C-822B-EFA09AA85E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B422830-F7D6-4424-9F61-F63D50EDFC0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883D3CF-5060-4E3E-A239-6F7E33E5DC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7662C8B-66F7-4D32-83D2-1CE40459EC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161472</xdr:rowOff>
    </xdr:from>
    <xdr:to>
      <xdr:col>24</xdr:col>
      <xdr:colOff>114300</xdr:colOff>
      <xdr:row>57</xdr:row>
      <xdr:rowOff>91622</xdr:rowOff>
    </xdr:to>
    <xdr:sp macro="" textlink="">
      <xdr:nvSpPr>
        <xdr:cNvPr id="162" name="楕円 161">
          <a:extLst>
            <a:ext uri="{FF2B5EF4-FFF2-40B4-BE49-F238E27FC236}">
              <a16:creationId xmlns:a16="http://schemas.microsoft.com/office/drawing/2014/main" id="{01474BBA-C94E-4CD5-A5F1-1E9AAAFFB23F}"/>
            </a:ext>
          </a:extLst>
        </xdr:cNvPr>
        <xdr:cNvSpPr/>
      </xdr:nvSpPr>
      <xdr:spPr>
        <a:xfrm>
          <a:off x="45847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12899</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7300D5FA-DD0D-4A82-BED9-D675257EE41A}"/>
            </a:ext>
          </a:extLst>
        </xdr:cNvPr>
        <xdr:cNvSpPr txBox="1"/>
      </xdr:nvSpPr>
      <xdr:spPr>
        <a:xfrm>
          <a:off x="4673600" y="961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156573</xdr:rowOff>
    </xdr:from>
    <xdr:to>
      <xdr:col>20</xdr:col>
      <xdr:colOff>38100</xdr:colOff>
      <xdr:row>57</xdr:row>
      <xdr:rowOff>86723</xdr:rowOff>
    </xdr:to>
    <xdr:sp macro="" textlink="">
      <xdr:nvSpPr>
        <xdr:cNvPr id="164" name="楕円 163">
          <a:extLst>
            <a:ext uri="{FF2B5EF4-FFF2-40B4-BE49-F238E27FC236}">
              <a16:creationId xmlns:a16="http://schemas.microsoft.com/office/drawing/2014/main" id="{E55D4CD5-7F2A-4624-88B5-4B71304F5052}"/>
            </a:ext>
          </a:extLst>
        </xdr:cNvPr>
        <xdr:cNvSpPr/>
      </xdr:nvSpPr>
      <xdr:spPr>
        <a:xfrm>
          <a:off x="3746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35923</xdr:rowOff>
    </xdr:from>
    <xdr:to>
      <xdr:col>24</xdr:col>
      <xdr:colOff>63500</xdr:colOff>
      <xdr:row>57</xdr:row>
      <xdr:rowOff>40822</xdr:rowOff>
    </xdr:to>
    <xdr:cxnSp macro="">
      <xdr:nvCxnSpPr>
        <xdr:cNvPr id="165" name="直線コネクタ 164">
          <a:extLst>
            <a:ext uri="{FF2B5EF4-FFF2-40B4-BE49-F238E27FC236}">
              <a16:creationId xmlns:a16="http://schemas.microsoft.com/office/drawing/2014/main" id="{98C72769-D707-48DF-AE08-58521B00EEC0}"/>
            </a:ext>
          </a:extLst>
        </xdr:cNvPr>
        <xdr:cNvCxnSpPr/>
      </xdr:nvCxnSpPr>
      <xdr:spPr>
        <a:xfrm>
          <a:off x="3797300" y="980857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509F915B-D3AB-4262-92DE-3253C2DE22B4}"/>
            </a:ext>
          </a:extLst>
        </xdr:cNvPr>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23DB985A-7DEA-4318-AB67-3227B27FF153}"/>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103250</xdr:rowOff>
    </xdr:from>
    <xdr:ext cx="405111" cy="259045"/>
    <xdr:sp macro="" textlink="">
      <xdr:nvSpPr>
        <xdr:cNvPr id="168" name="n_1mainValue【橋りょう・トンネル】&#10;有形固定資産減価償却率">
          <a:extLst>
            <a:ext uri="{FF2B5EF4-FFF2-40B4-BE49-F238E27FC236}">
              <a16:creationId xmlns:a16="http://schemas.microsoft.com/office/drawing/2014/main" id="{203AE696-1A97-46E4-AE8C-9BE92B4A9E03}"/>
            </a:ext>
          </a:extLst>
        </xdr:cNvPr>
        <xdr:cNvSpPr txBox="1"/>
      </xdr:nvSpPr>
      <xdr:spPr>
        <a:xfrm>
          <a:off x="35820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AFCBEFCC-603C-460D-8CD7-1DB3295A5E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F44BBB45-F431-4676-B1E6-5E1239741F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85EF2EF0-352B-4B68-91EC-DA6C0C3D218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FED63696-E876-4C2C-A6A9-2ABE9EFBCC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59EC9F2D-60B9-4543-8AD9-7FAE18ADC8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94CAC659-1745-43C4-A9F6-BFA4A87331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8B47CD26-C650-4A74-ACF3-5DE9D8217B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C2BC35FF-5CC2-4C4A-8366-4400BFB946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923DA6CC-1A56-43F5-AC99-1BDE863065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C91AB2E3-C724-4AAC-8161-68BDBE71AF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a:extLst>
            <a:ext uri="{FF2B5EF4-FFF2-40B4-BE49-F238E27FC236}">
              <a16:creationId xmlns:a16="http://schemas.microsoft.com/office/drawing/2014/main" id="{D86DA4C8-BB18-4CFF-B635-1C9365689F5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a:extLst>
            <a:ext uri="{FF2B5EF4-FFF2-40B4-BE49-F238E27FC236}">
              <a16:creationId xmlns:a16="http://schemas.microsoft.com/office/drawing/2014/main" id="{55C42754-6F39-4E01-8344-CCBE26436AF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a:extLst>
            <a:ext uri="{FF2B5EF4-FFF2-40B4-BE49-F238E27FC236}">
              <a16:creationId xmlns:a16="http://schemas.microsoft.com/office/drawing/2014/main" id="{B3FA0BEB-58A2-43A5-BD1B-36C977C6FE3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a:extLst>
            <a:ext uri="{FF2B5EF4-FFF2-40B4-BE49-F238E27FC236}">
              <a16:creationId xmlns:a16="http://schemas.microsoft.com/office/drawing/2014/main" id="{FC0BC784-54AC-40EE-A2F9-1004A5C8DC5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a:extLst>
            <a:ext uri="{FF2B5EF4-FFF2-40B4-BE49-F238E27FC236}">
              <a16:creationId xmlns:a16="http://schemas.microsoft.com/office/drawing/2014/main" id="{E394B1DA-CBDB-4AA9-BFCA-7172B74DF2F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a:extLst>
            <a:ext uri="{FF2B5EF4-FFF2-40B4-BE49-F238E27FC236}">
              <a16:creationId xmlns:a16="http://schemas.microsoft.com/office/drawing/2014/main" id="{587D4D89-6458-4BA3-98DA-76E1A97FB60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a:extLst>
            <a:ext uri="{FF2B5EF4-FFF2-40B4-BE49-F238E27FC236}">
              <a16:creationId xmlns:a16="http://schemas.microsoft.com/office/drawing/2014/main" id="{2E7FD40F-237F-486D-AFF2-CAA4DE18E9C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a:extLst>
            <a:ext uri="{FF2B5EF4-FFF2-40B4-BE49-F238E27FC236}">
              <a16:creationId xmlns:a16="http://schemas.microsoft.com/office/drawing/2014/main" id="{589E3966-D78E-44E9-B66C-072EFA52027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4CBBAB36-42FD-483F-91AB-C956FE39DE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id="{200D257D-D8EA-495E-BDDA-3AF36F0E553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id="{F3D7DD2A-878F-4D57-BDAE-FBD8D1CAF4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a:extLst>
            <a:ext uri="{FF2B5EF4-FFF2-40B4-BE49-F238E27FC236}">
              <a16:creationId xmlns:a16="http://schemas.microsoft.com/office/drawing/2014/main" id="{D1CF1F04-E251-47C4-9295-30F4F6C94197}"/>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a:extLst>
            <a:ext uri="{FF2B5EF4-FFF2-40B4-BE49-F238E27FC236}">
              <a16:creationId xmlns:a16="http://schemas.microsoft.com/office/drawing/2014/main" id="{098C000C-2B0D-4A45-A3DF-978035F78130}"/>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a:extLst>
            <a:ext uri="{FF2B5EF4-FFF2-40B4-BE49-F238E27FC236}">
              <a16:creationId xmlns:a16="http://schemas.microsoft.com/office/drawing/2014/main" id="{4B90AABF-C59C-41EC-8D4E-4F6582B3AB44}"/>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a:extLst>
            <a:ext uri="{FF2B5EF4-FFF2-40B4-BE49-F238E27FC236}">
              <a16:creationId xmlns:a16="http://schemas.microsoft.com/office/drawing/2014/main" id="{69E84A0C-D5DA-46F4-96E9-4E76D38E7362}"/>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a:extLst>
            <a:ext uri="{FF2B5EF4-FFF2-40B4-BE49-F238E27FC236}">
              <a16:creationId xmlns:a16="http://schemas.microsoft.com/office/drawing/2014/main" id="{8C01F94E-9634-40A6-B5D1-92FB87B18C09}"/>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id="{4894D2DA-08A3-4E1D-862F-B408BEA8E5B8}"/>
            </a:ext>
          </a:extLst>
        </xdr:cNvPr>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a:extLst>
            <a:ext uri="{FF2B5EF4-FFF2-40B4-BE49-F238E27FC236}">
              <a16:creationId xmlns:a16="http://schemas.microsoft.com/office/drawing/2014/main" id="{3D3193E1-DF03-4141-9CA5-064BC928DA8A}"/>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a:extLst>
            <a:ext uri="{FF2B5EF4-FFF2-40B4-BE49-F238E27FC236}">
              <a16:creationId xmlns:a16="http://schemas.microsoft.com/office/drawing/2014/main" id="{D8C392AE-5E79-4621-A5AB-A61B15F1D697}"/>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a:extLst>
            <a:ext uri="{FF2B5EF4-FFF2-40B4-BE49-F238E27FC236}">
              <a16:creationId xmlns:a16="http://schemas.microsoft.com/office/drawing/2014/main" id="{49628F09-ABEC-4AC6-A733-9DA170CCBD10}"/>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2FACFE04-C680-4762-8694-FC98230BD5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2CB7418A-AD09-436A-9D14-80C7AEECD7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42740008-C44F-4D9F-A89F-59835C26FA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50AB8746-9860-418B-849C-827EAD1055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54B8C4F8-E1B5-4480-A6A9-C8CEBD2CD9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34210</xdr:rowOff>
    </xdr:from>
    <xdr:to>
      <xdr:col>55</xdr:col>
      <xdr:colOff>50800</xdr:colOff>
      <xdr:row>62</xdr:row>
      <xdr:rowOff>135810</xdr:rowOff>
    </xdr:to>
    <xdr:sp macro="" textlink="">
      <xdr:nvSpPr>
        <xdr:cNvPr id="204" name="楕円 203">
          <a:extLst>
            <a:ext uri="{FF2B5EF4-FFF2-40B4-BE49-F238E27FC236}">
              <a16:creationId xmlns:a16="http://schemas.microsoft.com/office/drawing/2014/main" id="{8A075A8B-AF84-4412-807F-F24C52A5BE8C}"/>
            </a:ext>
          </a:extLst>
        </xdr:cNvPr>
        <xdr:cNvSpPr/>
      </xdr:nvSpPr>
      <xdr:spPr>
        <a:xfrm>
          <a:off x="10426700" y="10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12637</xdr:rowOff>
    </xdr:from>
    <xdr:ext cx="599010" cy="259045"/>
    <xdr:sp macro="" textlink="">
      <xdr:nvSpPr>
        <xdr:cNvPr id="205" name="【橋りょう・トンネル】&#10;一人当たり有形固定資産（償却資産）額該当値テキスト">
          <a:extLst>
            <a:ext uri="{FF2B5EF4-FFF2-40B4-BE49-F238E27FC236}">
              <a16:creationId xmlns:a16="http://schemas.microsoft.com/office/drawing/2014/main" id="{525F99B1-D5AB-4C5D-9032-258B813A2BDE}"/>
            </a:ext>
          </a:extLst>
        </xdr:cNvPr>
        <xdr:cNvSpPr txBox="1"/>
      </xdr:nvSpPr>
      <xdr:spPr>
        <a:xfrm>
          <a:off x="10515600" y="1064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45603</xdr:rowOff>
    </xdr:from>
    <xdr:to>
      <xdr:col>50</xdr:col>
      <xdr:colOff>165100</xdr:colOff>
      <xdr:row>62</xdr:row>
      <xdr:rowOff>147203</xdr:rowOff>
    </xdr:to>
    <xdr:sp macro="" textlink="">
      <xdr:nvSpPr>
        <xdr:cNvPr id="206" name="楕円 205">
          <a:extLst>
            <a:ext uri="{FF2B5EF4-FFF2-40B4-BE49-F238E27FC236}">
              <a16:creationId xmlns:a16="http://schemas.microsoft.com/office/drawing/2014/main" id="{2DCE8245-CCF7-45EC-B09D-3AE3A97C3A00}"/>
            </a:ext>
          </a:extLst>
        </xdr:cNvPr>
        <xdr:cNvSpPr/>
      </xdr:nvSpPr>
      <xdr:spPr>
        <a:xfrm>
          <a:off x="9588500" y="10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85010</xdr:rowOff>
    </xdr:from>
    <xdr:to>
      <xdr:col>55</xdr:col>
      <xdr:colOff>0</xdr:colOff>
      <xdr:row>62</xdr:row>
      <xdr:rowOff>96403</xdr:rowOff>
    </xdr:to>
    <xdr:cxnSp macro="">
      <xdr:nvCxnSpPr>
        <xdr:cNvPr id="207" name="直線コネクタ 206">
          <a:extLst>
            <a:ext uri="{FF2B5EF4-FFF2-40B4-BE49-F238E27FC236}">
              <a16:creationId xmlns:a16="http://schemas.microsoft.com/office/drawing/2014/main" id="{ED8D00A3-4FF2-47A2-B795-C69A846BC460}"/>
            </a:ext>
          </a:extLst>
        </xdr:cNvPr>
        <xdr:cNvCxnSpPr/>
      </xdr:nvCxnSpPr>
      <xdr:spPr>
        <a:xfrm flipV="1">
          <a:off x="9639300" y="10714910"/>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id="{B2D67165-2CAE-4E27-94EE-9103F5F51438}"/>
            </a:ext>
          </a:extLst>
        </xdr:cNvPr>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44C3134C-F20B-42C6-903C-EAC577BAF457}"/>
            </a:ext>
          </a:extLst>
        </xdr:cNvPr>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138330</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id="{FA9D3D8A-CA73-4C9A-9E9B-B25602394AFD}"/>
            </a:ext>
          </a:extLst>
        </xdr:cNvPr>
        <xdr:cNvSpPr txBox="1"/>
      </xdr:nvSpPr>
      <xdr:spPr>
        <a:xfrm>
          <a:off x="9327095" y="107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4657B433-99E0-4E1A-9FB4-7492EF4093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BD03688-EF61-4325-AA58-05E56AC11E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732B0B41-A773-45C1-8035-31CE5B2292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41206738-38CC-433C-BEAB-59C14373E6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BECFDB2A-63F9-4CC6-A136-F3A79B84D1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2BD269D8-D1DA-421F-A20F-97D1B9552F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557F1BF3-5B4F-46CE-B6B6-DA039ABD2E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69A26BFC-E26B-441C-99D8-07812B0A2D7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D93618D7-CECE-4A6D-B496-8F53E9EFBA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6DDC2E26-D108-4AD4-8EB5-CE41315F86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6DF7D44F-E960-4303-A9B6-98AC7FD7BB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1F8911D0-4EC9-4CF0-8317-51D0C9E82B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DD961610-924F-499F-99C2-7DF4F414ED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A2B4DD7B-82E4-454F-B465-07F8128EA8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42E0607A-BA0A-4114-969A-E15B02A8CE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95E949AD-7AF7-455C-A7FE-BE461918362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a:extLst>
            <a:ext uri="{FF2B5EF4-FFF2-40B4-BE49-F238E27FC236}">
              <a16:creationId xmlns:a16="http://schemas.microsoft.com/office/drawing/2014/main" id="{89B559BF-7132-4247-8B11-BF4CC35DB7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a:extLst>
            <a:ext uri="{FF2B5EF4-FFF2-40B4-BE49-F238E27FC236}">
              <a16:creationId xmlns:a16="http://schemas.microsoft.com/office/drawing/2014/main" id="{08F69A49-BCF4-403A-BAD7-F3BA77790B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a:extLst>
            <a:ext uri="{FF2B5EF4-FFF2-40B4-BE49-F238E27FC236}">
              <a16:creationId xmlns:a16="http://schemas.microsoft.com/office/drawing/2014/main" id="{D44A45FE-E491-4C03-AEBD-268191D5F9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a:extLst>
            <a:ext uri="{FF2B5EF4-FFF2-40B4-BE49-F238E27FC236}">
              <a16:creationId xmlns:a16="http://schemas.microsoft.com/office/drawing/2014/main" id="{D95AD183-4B19-43F7-AA1F-8AEC4D4962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a:extLst>
            <a:ext uri="{FF2B5EF4-FFF2-40B4-BE49-F238E27FC236}">
              <a16:creationId xmlns:a16="http://schemas.microsoft.com/office/drawing/2014/main" id="{44F5390F-050C-43D0-B402-9986EA4A1C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a:extLst>
            <a:ext uri="{FF2B5EF4-FFF2-40B4-BE49-F238E27FC236}">
              <a16:creationId xmlns:a16="http://schemas.microsoft.com/office/drawing/2014/main" id="{14D27DC2-317E-4C68-B067-889AE1CCD7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a:extLst>
            <a:ext uri="{FF2B5EF4-FFF2-40B4-BE49-F238E27FC236}">
              <a16:creationId xmlns:a16="http://schemas.microsoft.com/office/drawing/2014/main" id="{C2A4A203-FE5C-4D2E-9AAA-7291E670EC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a:extLst>
            <a:ext uri="{FF2B5EF4-FFF2-40B4-BE49-F238E27FC236}">
              <a16:creationId xmlns:a16="http://schemas.microsoft.com/office/drawing/2014/main" id="{B71E5AC3-7EC3-495E-93AA-CDF2C751E3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a:extLst>
            <a:ext uri="{FF2B5EF4-FFF2-40B4-BE49-F238E27FC236}">
              <a16:creationId xmlns:a16="http://schemas.microsoft.com/office/drawing/2014/main" id="{42D4EACD-602B-4D2B-8164-09A7D02B85B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a:extLst>
            <a:ext uri="{FF2B5EF4-FFF2-40B4-BE49-F238E27FC236}">
              <a16:creationId xmlns:a16="http://schemas.microsoft.com/office/drawing/2014/main" id="{635EADF3-AC5F-4B1E-9059-3CB5D60DC9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a:extLst>
            <a:ext uri="{FF2B5EF4-FFF2-40B4-BE49-F238E27FC236}">
              <a16:creationId xmlns:a16="http://schemas.microsoft.com/office/drawing/2014/main" id="{73A1B2E4-2156-4C5E-95C5-CC8BF52498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a:extLst>
            <a:ext uri="{FF2B5EF4-FFF2-40B4-BE49-F238E27FC236}">
              <a16:creationId xmlns:a16="http://schemas.microsoft.com/office/drawing/2014/main" id="{A225503B-C0F1-405A-82B4-8BA72C99FD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a:extLst>
            <a:ext uri="{FF2B5EF4-FFF2-40B4-BE49-F238E27FC236}">
              <a16:creationId xmlns:a16="http://schemas.microsoft.com/office/drawing/2014/main" id="{0F9CCAF8-72E4-4A80-8D40-EAA8B98274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a:extLst>
            <a:ext uri="{FF2B5EF4-FFF2-40B4-BE49-F238E27FC236}">
              <a16:creationId xmlns:a16="http://schemas.microsoft.com/office/drawing/2014/main" id="{B51EEDD9-E2AF-4E6E-9DC8-FCF8DF7B8D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a:extLst>
            <a:ext uri="{FF2B5EF4-FFF2-40B4-BE49-F238E27FC236}">
              <a16:creationId xmlns:a16="http://schemas.microsoft.com/office/drawing/2014/main" id="{8E88189B-CFFE-4985-AF63-48C5BA5138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a:extLst>
            <a:ext uri="{FF2B5EF4-FFF2-40B4-BE49-F238E27FC236}">
              <a16:creationId xmlns:a16="http://schemas.microsoft.com/office/drawing/2014/main" id="{B9F7C62E-9E61-449C-B88F-44C5C2D2689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a:extLst>
            <a:ext uri="{FF2B5EF4-FFF2-40B4-BE49-F238E27FC236}">
              <a16:creationId xmlns:a16="http://schemas.microsoft.com/office/drawing/2014/main" id="{9766B0EB-990E-46DC-B668-DC44F87F0D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a:extLst>
            <a:ext uri="{FF2B5EF4-FFF2-40B4-BE49-F238E27FC236}">
              <a16:creationId xmlns:a16="http://schemas.microsoft.com/office/drawing/2014/main" id="{AC6AB103-EB79-4588-BED8-DD5E575ECA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a:extLst>
            <a:ext uri="{FF2B5EF4-FFF2-40B4-BE49-F238E27FC236}">
              <a16:creationId xmlns:a16="http://schemas.microsoft.com/office/drawing/2014/main" id="{2C550449-9445-4C38-AFF2-FD54F33C02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a:extLst>
            <a:ext uri="{FF2B5EF4-FFF2-40B4-BE49-F238E27FC236}">
              <a16:creationId xmlns:a16="http://schemas.microsoft.com/office/drawing/2014/main" id="{CB06450E-B143-4606-920B-078EB09D45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a:extLst>
            <a:ext uri="{FF2B5EF4-FFF2-40B4-BE49-F238E27FC236}">
              <a16:creationId xmlns:a16="http://schemas.microsoft.com/office/drawing/2014/main" id="{D89A2554-8C38-4806-92A8-BE3CBF5BD9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a:extLst>
            <a:ext uri="{FF2B5EF4-FFF2-40B4-BE49-F238E27FC236}">
              <a16:creationId xmlns:a16="http://schemas.microsoft.com/office/drawing/2014/main" id="{25AD14BC-2F5A-42EE-9D5C-154D562E61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a:extLst>
            <a:ext uri="{FF2B5EF4-FFF2-40B4-BE49-F238E27FC236}">
              <a16:creationId xmlns:a16="http://schemas.microsoft.com/office/drawing/2014/main" id="{8353F8AF-A33C-4897-83C7-9282A691C3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a:extLst>
            <a:ext uri="{FF2B5EF4-FFF2-40B4-BE49-F238E27FC236}">
              <a16:creationId xmlns:a16="http://schemas.microsoft.com/office/drawing/2014/main" id="{800B36D1-2940-4E3B-816A-210ADAC9EEC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1" name="正方形/長方形 250">
          <a:extLst>
            <a:ext uri="{FF2B5EF4-FFF2-40B4-BE49-F238E27FC236}">
              <a16:creationId xmlns:a16="http://schemas.microsoft.com/office/drawing/2014/main" id="{010F5969-63D3-4ADB-B55E-522CAA94C8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2" name="正方形/長方形 251">
          <a:extLst>
            <a:ext uri="{FF2B5EF4-FFF2-40B4-BE49-F238E27FC236}">
              <a16:creationId xmlns:a16="http://schemas.microsoft.com/office/drawing/2014/main" id="{683E6B3F-4554-47FC-BECB-C740BF3A1F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3" name="正方形/長方形 252">
          <a:extLst>
            <a:ext uri="{FF2B5EF4-FFF2-40B4-BE49-F238E27FC236}">
              <a16:creationId xmlns:a16="http://schemas.microsoft.com/office/drawing/2014/main" id="{B69E65FD-5757-4F6D-9768-AB16958DFC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4" name="正方形/長方形 253">
          <a:extLst>
            <a:ext uri="{FF2B5EF4-FFF2-40B4-BE49-F238E27FC236}">
              <a16:creationId xmlns:a16="http://schemas.microsoft.com/office/drawing/2014/main" id="{45446C01-7CAB-4AAA-9718-1C41FCDAF3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5" name="正方形/長方形 254">
          <a:extLst>
            <a:ext uri="{FF2B5EF4-FFF2-40B4-BE49-F238E27FC236}">
              <a16:creationId xmlns:a16="http://schemas.microsoft.com/office/drawing/2014/main" id="{63C3FD1A-CB94-4E7F-B565-47DF18FDDC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6" name="正方形/長方形 255">
          <a:extLst>
            <a:ext uri="{FF2B5EF4-FFF2-40B4-BE49-F238E27FC236}">
              <a16:creationId xmlns:a16="http://schemas.microsoft.com/office/drawing/2014/main" id="{F3041DC8-0C84-418D-8352-AED03F924A8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7" name="正方形/長方形 256">
          <a:extLst>
            <a:ext uri="{FF2B5EF4-FFF2-40B4-BE49-F238E27FC236}">
              <a16:creationId xmlns:a16="http://schemas.microsoft.com/office/drawing/2014/main" id="{FB8EE4D7-6034-4800-88AE-E9C69EF5AC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8" name="正方形/長方形 257">
          <a:extLst>
            <a:ext uri="{FF2B5EF4-FFF2-40B4-BE49-F238E27FC236}">
              <a16:creationId xmlns:a16="http://schemas.microsoft.com/office/drawing/2014/main" id="{F89632E3-5E45-4656-8EC3-CCC0742160F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9" name="正方形/長方形 258">
          <a:extLst>
            <a:ext uri="{FF2B5EF4-FFF2-40B4-BE49-F238E27FC236}">
              <a16:creationId xmlns:a16="http://schemas.microsoft.com/office/drawing/2014/main" id="{FCCE52B8-944F-444C-B8FF-5A6FA73C93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0" name="正方形/長方形 259">
          <a:extLst>
            <a:ext uri="{FF2B5EF4-FFF2-40B4-BE49-F238E27FC236}">
              <a16:creationId xmlns:a16="http://schemas.microsoft.com/office/drawing/2014/main" id="{D62AE120-4088-4B77-BA77-016EA157D8A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1" name="正方形/長方形 260">
          <a:extLst>
            <a:ext uri="{FF2B5EF4-FFF2-40B4-BE49-F238E27FC236}">
              <a16:creationId xmlns:a16="http://schemas.microsoft.com/office/drawing/2014/main" id="{64D6326B-A2BD-4EE9-A717-97A9566F132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2" name="正方形/長方形 261">
          <a:extLst>
            <a:ext uri="{FF2B5EF4-FFF2-40B4-BE49-F238E27FC236}">
              <a16:creationId xmlns:a16="http://schemas.microsoft.com/office/drawing/2014/main" id="{06A96B8B-D805-453D-B53F-1DC73D50D1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3" name="正方形/長方形 262">
          <a:extLst>
            <a:ext uri="{FF2B5EF4-FFF2-40B4-BE49-F238E27FC236}">
              <a16:creationId xmlns:a16="http://schemas.microsoft.com/office/drawing/2014/main" id="{27055CF7-8EFC-4F5E-830C-E875263FBAC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4" name="正方形/長方形 263">
          <a:extLst>
            <a:ext uri="{FF2B5EF4-FFF2-40B4-BE49-F238E27FC236}">
              <a16:creationId xmlns:a16="http://schemas.microsoft.com/office/drawing/2014/main" id="{FE0D810A-439C-4E1F-8EB4-D53D5BE28B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5" name="正方形/長方形 264">
          <a:extLst>
            <a:ext uri="{FF2B5EF4-FFF2-40B4-BE49-F238E27FC236}">
              <a16:creationId xmlns:a16="http://schemas.microsoft.com/office/drawing/2014/main" id="{3E87C7DC-14C4-4301-B8C9-40127AEFA5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6" name="正方形/長方形 265">
          <a:extLst>
            <a:ext uri="{FF2B5EF4-FFF2-40B4-BE49-F238E27FC236}">
              <a16:creationId xmlns:a16="http://schemas.microsoft.com/office/drawing/2014/main" id="{96A525AA-15F8-4A93-865F-7E8934A234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7" name="テキスト ボックス 266">
          <a:extLst>
            <a:ext uri="{FF2B5EF4-FFF2-40B4-BE49-F238E27FC236}">
              <a16:creationId xmlns:a16="http://schemas.microsoft.com/office/drawing/2014/main" id="{F9C510C7-1888-4053-96B5-81AC9F85C1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8" name="直線コネクタ 267">
          <a:extLst>
            <a:ext uri="{FF2B5EF4-FFF2-40B4-BE49-F238E27FC236}">
              <a16:creationId xmlns:a16="http://schemas.microsoft.com/office/drawing/2014/main" id="{94B1B183-F9F1-473C-BDC9-B51C4CCFC9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9" name="直線コネクタ 268">
          <a:extLst>
            <a:ext uri="{FF2B5EF4-FFF2-40B4-BE49-F238E27FC236}">
              <a16:creationId xmlns:a16="http://schemas.microsoft.com/office/drawing/2014/main" id="{8F7A01CF-7D4A-4833-9C96-1C9F1A97770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0" name="テキスト ボックス 269">
          <a:extLst>
            <a:ext uri="{FF2B5EF4-FFF2-40B4-BE49-F238E27FC236}">
              <a16:creationId xmlns:a16="http://schemas.microsoft.com/office/drawing/2014/main" id="{DD6B6BE1-0891-433A-9301-8628F1A42AC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1" name="直線コネクタ 270">
          <a:extLst>
            <a:ext uri="{FF2B5EF4-FFF2-40B4-BE49-F238E27FC236}">
              <a16:creationId xmlns:a16="http://schemas.microsoft.com/office/drawing/2014/main" id="{58B4684B-B7D9-468D-937F-18793DFB36A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2" name="テキスト ボックス 271">
          <a:extLst>
            <a:ext uri="{FF2B5EF4-FFF2-40B4-BE49-F238E27FC236}">
              <a16:creationId xmlns:a16="http://schemas.microsoft.com/office/drawing/2014/main" id="{5C56A1AC-E704-4088-918A-58C6EC8655B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3" name="直線コネクタ 272">
          <a:extLst>
            <a:ext uri="{FF2B5EF4-FFF2-40B4-BE49-F238E27FC236}">
              <a16:creationId xmlns:a16="http://schemas.microsoft.com/office/drawing/2014/main" id="{C41A803D-560C-43B3-B810-E21EBBE41EB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4" name="テキスト ボックス 273">
          <a:extLst>
            <a:ext uri="{FF2B5EF4-FFF2-40B4-BE49-F238E27FC236}">
              <a16:creationId xmlns:a16="http://schemas.microsoft.com/office/drawing/2014/main" id="{297D84DB-191B-4F63-816F-846AA460B17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5" name="直線コネクタ 274">
          <a:extLst>
            <a:ext uri="{FF2B5EF4-FFF2-40B4-BE49-F238E27FC236}">
              <a16:creationId xmlns:a16="http://schemas.microsoft.com/office/drawing/2014/main" id="{836013A8-6210-4825-AF1E-62FBDFA7C1F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6" name="テキスト ボックス 275">
          <a:extLst>
            <a:ext uri="{FF2B5EF4-FFF2-40B4-BE49-F238E27FC236}">
              <a16:creationId xmlns:a16="http://schemas.microsoft.com/office/drawing/2014/main" id="{D9012E3E-08A1-4675-B8D2-AD779B36D2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7" name="直線コネクタ 276">
          <a:extLst>
            <a:ext uri="{FF2B5EF4-FFF2-40B4-BE49-F238E27FC236}">
              <a16:creationId xmlns:a16="http://schemas.microsoft.com/office/drawing/2014/main" id="{35EC8F4A-DEBF-4A97-B542-7BF9363D50A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8" name="テキスト ボックス 277">
          <a:extLst>
            <a:ext uri="{FF2B5EF4-FFF2-40B4-BE49-F238E27FC236}">
              <a16:creationId xmlns:a16="http://schemas.microsoft.com/office/drawing/2014/main" id="{A9A6DF0F-811D-46BB-86A2-166DFBB9CB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9" name="直線コネクタ 278">
          <a:extLst>
            <a:ext uri="{FF2B5EF4-FFF2-40B4-BE49-F238E27FC236}">
              <a16:creationId xmlns:a16="http://schemas.microsoft.com/office/drawing/2014/main" id="{387FF8DA-ADB2-456D-BE06-B8DFBA2FDBC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0" name="テキスト ボックス 279">
          <a:extLst>
            <a:ext uri="{FF2B5EF4-FFF2-40B4-BE49-F238E27FC236}">
              <a16:creationId xmlns:a16="http://schemas.microsoft.com/office/drawing/2014/main" id="{FB5EA869-2005-4F9B-8106-E52C5C65A6F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1" name="直線コネクタ 280">
          <a:extLst>
            <a:ext uri="{FF2B5EF4-FFF2-40B4-BE49-F238E27FC236}">
              <a16:creationId xmlns:a16="http://schemas.microsoft.com/office/drawing/2014/main" id="{72961DAE-B925-4B5B-9B1F-CCCE3BA1161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2" name="テキスト ボックス 281">
          <a:extLst>
            <a:ext uri="{FF2B5EF4-FFF2-40B4-BE49-F238E27FC236}">
              <a16:creationId xmlns:a16="http://schemas.microsoft.com/office/drawing/2014/main" id="{9ED0D1AE-777E-49A3-AA68-AEE54157C23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3" name="【学校施設】&#10;有形固定資産減価償却率グラフ枠">
          <a:extLst>
            <a:ext uri="{FF2B5EF4-FFF2-40B4-BE49-F238E27FC236}">
              <a16:creationId xmlns:a16="http://schemas.microsoft.com/office/drawing/2014/main" id="{26D87F92-B9E8-4088-A45A-1FD44386C7C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284" name="直線コネクタ 283">
          <a:extLst>
            <a:ext uri="{FF2B5EF4-FFF2-40B4-BE49-F238E27FC236}">
              <a16:creationId xmlns:a16="http://schemas.microsoft.com/office/drawing/2014/main" id="{CCE028D5-CC51-47EC-8279-C1E014A43AA4}"/>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285" name="【学校施設】&#10;有形固定資産減価償却率最小値テキスト">
          <a:extLst>
            <a:ext uri="{FF2B5EF4-FFF2-40B4-BE49-F238E27FC236}">
              <a16:creationId xmlns:a16="http://schemas.microsoft.com/office/drawing/2014/main" id="{36DF89F4-B5F3-415C-AC70-F9F48E1D35CE}"/>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286" name="直線コネクタ 285">
          <a:extLst>
            <a:ext uri="{FF2B5EF4-FFF2-40B4-BE49-F238E27FC236}">
              <a16:creationId xmlns:a16="http://schemas.microsoft.com/office/drawing/2014/main" id="{5FBFEBF4-CC0D-492B-8214-47DEC8881EC5}"/>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287" name="【学校施設】&#10;有形固定資産減価償却率最大値テキスト">
          <a:extLst>
            <a:ext uri="{FF2B5EF4-FFF2-40B4-BE49-F238E27FC236}">
              <a16:creationId xmlns:a16="http://schemas.microsoft.com/office/drawing/2014/main" id="{569F7900-5FFC-411A-BD4A-C8CB9BB14A17}"/>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288" name="直線コネクタ 287">
          <a:extLst>
            <a:ext uri="{FF2B5EF4-FFF2-40B4-BE49-F238E27FC236}">
              <a16:creationId xmlns:a16="http://schemas.microsoft.com/office/drawing/2014/main" id="{5DA2FB9B-BB37-4E4E-B35F-22F21B5DF05D}"/>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289" name="【学校施設】&#10;有形固定資産減価償却率平均値テキスト">
          <a:extLst>
            <a:ext uri="{FF2B5EF4-FFF2-40B4-BE49-F238E27FC236}">
              <a16:creationId xmlns:a16="http://schemas.microsoft.com/office/drawing/2014/main" id="{20C83D80-F8C1-4196-A14E-FF814320385D}"/>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290" name="フローチャート: 判断 289">
          <a:extLst>
            <a:ext uri="{FF2B5EF4-FFF2-40B4-BE49-F238E27FC236}">
              <a16:creationId xmlns:a16="http://schemas.microsoft.com/office/drawing/2014/main" id="{EDC29C18-0961-4C6F-B636-3E432A756762}"/>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291" name="フローチャート: 判断 290">
          <a:extLst>
            <a:ext uri="{FF2B5EF4-FFF2-40B4-BE49-F238E27FC236}">
              <a16:creationId xmlns:a16="http://schemas.microsoft.com/office/drawing/2014/main" id="{CFDB861D-91CF-4106-ADC7-D960992863C5}"/>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292" name="フローチャート: 判断 291">
          <a:extLst>
            <a:ext uri="{FF2B5EF4-FFF2-40B4-BE49-F238E27FC236}">
              <a16:creationId xmlns:a16="http://schemas.microsoft.com/office/drawing/2014/main" id="{792CF885-FD6B-49C0-BA0B-4B540B80920A}"/>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3" name="テキスト ボックス 292">
          <a:extLst>
            <a:ext uri="{FF2B5EF4-FFF2-40B4-BE49-F238E27FC236}">
              <a16:creationId xmlns:a16="http://schemas.microsoft.com/office/drawing/2014/main" id="{C81121BA-A699-4E61-BB3A-9D8315FD97B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4" name="テキスト ボックス 293">
          <a:extLst>
            <a:ext uri="{FF2B5EF4-FFF2-40B4-BE49-F238E27FC236}">
              <a16:creationId xmlns:a16="http://schemas.microsoft.com/office/drawing/2014/main" id="{55D7B939-2BC6-46A3-83BA-307377E8EA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id="{4AB6A9DE-EE5C-4C8D-8C39-32666B7CB2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id="{B58434DD-A506-4C71-B0B6-8ADB2C446D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id="{39A247CB-F4C7-4833-BA60-77330E51D5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94524</xdr:rowOff>
    </xdr:from>
    <xdr:to>
      <xdr:col>85</xdr:col>
      <xdr:colOff>177800</xdr:colOff>
      <xdr:row>58</xdr:row>
      <xdr:rowOff>24674</xdr:rowOff>
    </xdr:to>
    <xdr:sp macro="" textlink="">
      <xdr:nvSpPr>
        <xdr:cNvPr id="298" name="楕円 297">
          <a:extLst>
            <a:ext uri="{FF2B5EF4-FFF2-40B4-BE49-F238E27FC236}">
              <a16:creationId xmlns:a16="http://schemas.microsoft.com/office/drawing/2014/main" id="{E377B324-FB5F-4E5E-9B7D-E44952001722}"/>
            </a:ext>
          </a:extLst>
        </xdr:cNvPr>
        <xdr:cNvSpPr/>
      </xdr:nvSpPr>
      <xdr:spPr>
        <a:xfrm>
          <a:off x="16268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117401</xdr:rowOff>
    </xdr:from>
    <xdr:ext cx="405111" cy="259045"/>
    <xdr:sp macro="" textlink="">
      <xdr:nvSpPr>
        <xdr:cNvPr id="299" name="【学校施設】&#10;有形固定資産減価償却率該当値テキスト">
          <a:extLst>
            <a:ext uri="{FF2B5EF4-FFF2-40B4-BE49-F238E27FC236}">
              <a16:creationId xmlns:a16="http://schemas.microsoft.com/office/drawing/2014/main" id="{B84A582B-DA92-4458-B774-452276B6B78D}"/>
            </a:ext>
          </a:extLst>
        </xdr:cNvPr>
        <xdr:cNvSpPr txBox="1"/>
      </xdr:nvSpPr>
      <xdr:spPr>
        <a:xfrm>
          <a:off x="16357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300" name="楕円 299">
          <a:extLst>
            <a:ext uri="{FF2B5EF4-FFF2-40B4-BE49-F238E27FC236}">
              <a16:creationId xmlns:a16="http://schemas.microsoft.com/office/drawing/2014/main" id="{EE1569DA-1BB7-47EB-8D70-8A094A203441}"/>
            </a:ext>
          </a:extLst>
        </xdr:cNvPr>
        <xdr:cNvSpPr/>
      </xdr:nvSpPr>
      <xdr:spPr>
        <a:xfrm>
          <a:off x="15430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145324</xdr:rowOff>
    </xdr:from>
    <xdr:to>
      <xdr:col>85</xdr:col>
      <xdr:colOff>127000</xdr:colOff>
      <xdr:row>58</xdr:row>
      <xdr:rowOff>9797</xdr:rowOff>
    </xdr:to>
    <xdr:cxnSp macro="">
      <xdr:nvCxnSpPr>
        <xdr:cNvPr id="301" name="直線コネクタ 300">
          <a:extLst>
            <a:ext uri="{FF2B5EF4-FFF2-40B4-BE49-F238E27FC236}">
              <a16:creationId xmlns:a16="http://schemas.microsoft.com/office/drawing/2014/main" id="{E8DB3CA1-8C8E-47B6-995F-496F7AA158CD}"/>
            </a:ext>
          </a:extLst>
        </xdr:cNvPr>
        <xdr:cNvCxnSpPr/>
      </xdr:nvCxnSpPr>
      <xdr:spPr>
        <a:xfrm flipV="1">
          <a:off x="15481300" y="99179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302" name="n_1aveValue【学校施設】&#10;有形固定資産減価償却率">
          <a:extLst>
            <a:ext uri="{FF2B5EF4-FFF2-40B4-BE49-F238E27FC236}">
              <a16:creationId xmlns:a16="http://schemas.microsoft.com/office/drawing/2014/main" id="{0C91964E-7930-42FE-A82D-733980EB76F9}"/>
            </a:ext>
          </a:extLst>
        </xdr:cNvPr>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03" name="n_2aveValue【学校施設】&#10;有形固定資産減価償却率">
          <a:extLst>
            <a:ext uri="{FF2B5EF4-FFF2-40B4-BE49-F238E27FC236}">
              <a16:creationId xmlns:a16="http://schemas.microsoft.com/office/drawing/2014/main" id="{25EB45D9-4B25-40BD-B856-3E600548D3EB}"/>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304" name="n_1mainValue【学校施設】&#10;有形固定資産減価償却率">
          <a:extLst>
            <a:ext uri="{FF2B5EF4-FFF2-40B4-BE49-F238E27FC236}">
              <a16:creationId xmlns:a16="http://schemas.microsoft.com/office/drawing/2014/main" id="{3924D464-8625-41AA-8C95-549F0451DB23}"/>
            </a:ext>
          </a:extLst>
        </xdr:cNvPr>
        <xdr:cNvSpPr txBox="1"/>
      </xdr:nvSpPr>
      <xdr:spPr>
        <a:xfrm>
          <a:off x="15266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5" name="正方形/長方形 304">
          <a:extLst>
            <a:ext uri="{FF2B5EF4-FFF2-40B4-BE49-F238E27FC236}">
              <a16:creationId xmlns:a16="http://schemas.microsoft.com/office/drawing/2014/main" id="{17F3A145-6747-4101-8128-FDCCF8A990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6" name="正方形/長方形 305">
          <a:extLst>
            <a:ext uri="{FF2B5EF4-FFF2-40B4-BE49-F238E27FC236}">
              <a16:creationId xmlns:a16="http://schemas.microsoft.com/office/drawing/2014/main" id="{049C2876-B86C-4881-A609-04ECD881D0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7" name="正方形/長方形 306">
          <a:extLst>
            <a:ext uri="{FF2B5EF4-FFF2-40B4-BE49-F238E27FC236}">
              <a16:creationId xmlns:a16="http://schemas.microsoft.com/office/drawing/2014/main" id="{A64F4332-CCCA-493D-A2CA-FE4A0B3038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8" name="正方形/長方形 307">
          <a:extLst>
            <a:ext uri="{FF2B5EF4-FFF2-40B4-BE49-F238E27FC236}">
              <a16:creationId xmlns:a16="http://schemas.microsoft.com/office/drawing/2014/main" id="{252E1117-5E55-493D-94E4-A32E1F07E0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9" name="正方形/長方形 308">
          <a:extLst>
            <a:ext uri="{FF2B5EF4-FFF2-40B4-BE49-F238E27FC236}">
              <a16:creationId xmlns:a16="http://schemas.microsoft.com/office/drawing/2014/main" id="{E4C46EB2-257F-4E3A-92AC-478E13AB7C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0" name="正方形/長方形 309">
          <a:extLst>
            <a:ext uri="{FF2B5EF4-FFF2-40B4-BE49-F238E27FC236}">
              <a16:creationId xmlns:a16="http://schemas.microsoft.com/office/drawing/2014/main" id="{77B2DB40-1FEC-485F-8CD9-FBE725D1F2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1" name="正方形/長方形 310">
          <a:extLst>
            <a:ext uri="{FF2B5EF4-FFF2-40B4-BE49-F238E27FC236}">
              <a16:creationId xmlns:a16="http://schemas.microsoft.com/office/drawing/2014/main" id="{A04AE710-2506-4B8D-A96F-24483864A2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2" name="正方形/長方形 311">
          <a:extLst>
            <a:ext uri="{FF2B5EF4-FFF2-40B4-BE49-F238E27FC236}">
              <a16:creationId xmlns:a16="http://schemas.microsoft.com/office/drawing/2014/main" id="{0D7C2429-A467-487C-AD7E-F5FA710254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3" name="テキスト ボックス 312">
          <a:extLst>
            <a:ext uri="{FF2B5EF4-FFF2-40B4-BE49-F238E27FC236}">
              <a16:creationId xmlns:a16="http://schemas.microsoft.com/office/drawing/2014/main" id="{96B6F15D-95C6-4CAB-9F86-1E8CEDF6F8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4" name="直線コネクタ 313">
          <a:extLst>
            <a:ext uri="{FF2B5EF4-FFF2-40B4-BE49-F238E27FC236}">
              <a16:creationId xmlns:a16="http://schemas.microsoft.com/office/drawing/2014/main" id="{EFD4C6BE-0622-45CA-9520-42A4D8A603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15" name="テキスト ボックス 314">
          <a:extLst>
            <a:ext uri="{FF2B5EF4-FFF2-40B4-BE49-F238E27FC236}">
              <a16:creationId xmlns:a16="http://schemas.microsoft.com/office/drawing/2014/main" id="{E587B203-8E64-474D-81C2-D36A2E219E1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16" name="直線コネクタ 315">
          <a:extLst>
            <a:ext uri="{FF2B5EF4-FFF2-40B4-BE49-F238E27FC236}">
              <a16:creationId xmlns:a16="http://schemas.microsoft.com/office/drawing/2014/main" id="{D4572DB2-7F18-415A-A1C4-F0600230F10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17" name="テキスト ボックス 316">
          <a:extLst>
            <a:ext uri="{FF2B5EF4-FFF2-40B4-BE49-F238E27FC236}">
              <a16:creationId xmlns:a16="http://schemas.microsoft.com/office/drawing/2014/main" id="{EA36497C-999E-481D-AB1F-6157CD88B5D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18" name="直線コネクタ 317">
          <a:extLst>
            <a:ext uri="{FF2B5EF4-FFF2-40B4-BE49-F238E27FC236}">
              <a16:creationId xmlns:a16="http://schemas.microsoft.com/office/drawing/2014/main" id="{A8155303-38AE-4094-BBA4-DD025A173C3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19" name="テキスト ボックス 318">
          <a:extLst>
            <a:ext uri="{FF2B5EF4-FFF2-40B4-BE49-F238E27FC236}">
              <a16:creationId xmlns:a16="http://schemas.microsoft.com/office/drawing/2014/main" id="{88BBA067-3BC7-4DD4-8044-1B7B9DFA016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0" name="直線コネクタ 319">
          <a:extLst>
            <a:ext uri="{FF2B5EF4-FFF2-40B4-BE49-F238E27FC236}">
              <a16:creationId xmlns:a16="http://schemas.microsoft.com/office/drawing/2014/main" id="{F8A5B963-5A88-467C-9C5C-8766EA3C68D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1" name="テキスト ボックス 320">
          <a:extLst>
            <a:ext uri="{FF2B5EF4-FFF2-40B4-BE49-F238E27FC236}">
              <a16:creationId xmlns:a16="http://schemas.microsoft.com/office/drawing/2014/main" id="{C5328EFB-5ABD-4B97-B5F7-13DF21A5FB4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2" name="直線コネクタ 321">
          <a:extLst>
            <a:ext uri="{FF2B5EF4-FFF2-40B4-BE49-F238E27FC236}">
              <a16:creationId xmlns:a16="http://schemas.microsoft.com/office/drawing/2014/main" id="{476D67E8-9C15-4A22-8E24-401999D0777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3" name="テキスト ボックス 322">
          <a:extLst>
            <a:ext uri="{FF2B5EF4-FFF2-40B4-BE49-F238E27FC236}">
              <a16:creationId xmlns:a16="http://schemas.microsoft.com/office/drawing/2014/main" id="{C92BA0AA-E09B-47BB-995F-92AC4579ED5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4" name="直線コネクタ 323">
          <a:extLst>
            <a:ext uri="{FF2B5EF4-FFF2-40B4-BE49-F238E27FC236}">
              <a16:creationId xmlns:a16="http://schemas.microsoft.com/office/drawing/2014/main" id="{A2A6EC3C-AEE1-490D-A540-ACA8D04A01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25" name="テキスト ボックス 324">
          <a:extLst>
            <a:ext uri="{FF2B5EF4-FFF2-40B4-BE49-F238E27FC236}">
              <a16:creationId xmlns:a16="http://schemas.microsoft.com/office/drawing/2014/main" id="{D10ADCF3-FA76-4615-9EC1-2F66E6696A6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6" name="【学校施設】&#10;一人当たり面積グラフ枠">
          <a:extLst>
            <a:ext uri="{FF2B5EF4-FFF2-40B4-BE49-F238E27FC236}">
              <a16:creationId xmlns:a16="http://schemas.microsoft.com/office/drawing/2014/main" id="{0BFCDB42-8A1B-4AA8-A69B-AA9A06598F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327" name="直線コネクタ 326">
          <a:extLst>
            <a:ext uri="{FF2B5EF4-FFF2-40B4-BE49-F238E27FC236}">
              <a16:creationId xmlns:a16="http://schemas.microsoft.com/office/drawing/2014/main" id="{C1256F04-872A-4D99-9FB3-D2A0A07A3504}"/>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328" name="【学校施設】&#10;一人当たり面積最小値テキスト">
          <a:extLst>
            <a:ext uri="{FF2B5EF4-FFF2-40B4-BE49-F238E27FC236}">
              <a16:creationId xmlns:a16="http://schemas.microsoft.com/office/drawing/2014/main" id="{9108D78F-2073-4199-A8A0-0C957DB8B079}"/>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329" name="直線コネクタ 328">
          <a:extLst>
            <a:ext uri="{FF2B5EF4-FFF2-40B4-BE49-F238E27FC236}">
              <a16:creationId xmlns:a16="http://schemas.microsoft.com/office/drawing/2014/main" id="{BC654745-0852-4C48-8EDA-383A73580DB2}"/>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330" name="【学校施設】&#10;一人当たり面積最大値テキスト">
          <a:extLst>
            <a:ext uri="{FF2B5EF4-FFF2-40B4-BE49-F238E27FC236}">
              <a16:creationId xmlns:a16="http://schemas.microsoft.com/office/drawing/2014/main" id="{C84BD01D-983A-4BA8-8793-8970534EF83B}"/>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331" name="直線コネクタ 330">
          <a:extLst>
            <a:ext uri="{FF2B5EF4-FFF2-40B4-BE49-F238E27FC236}">
              <a16:creationId xmlns:a16="http://schemas.microsoft.com/office/drawing/2014/main" id="{E155001F-9F1E-4447-A820-52297323A2D4}"/>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332" name="【学校施設】&#10;一人当たり面積平均値テキスト">
          <a:extLst>
            <a:ext uri="{FF2B5EF4-FFF2-40B4-BE49-F238E27FC236}">
              <a16:creationId xmlns:a16="http://schemas.microsoft.com/office/drawing/2014/main" id="{7B9EE24D-182D-4CC3-BB5F-0B466DB604E9}"/>
            </a:ext>
          </a:extLst>
        </xdr:cNvPr>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333" name="フローチャート: 判断 332">
          <a:extLst>
            <a:ext uri="{FF2B5EF4-FFF2-40B4-BE49-F238E27FC236}">
              <a16:creationId xmlns:a16="http://schemas.microsoft.com/office/drawing/2014/main" id="{2423B2D1-22D9-4A3C-A9C4-B97B58A5E0A2}"/>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334" name="フローチャート: 判断 333">
          <a:extLst>
            <a:ext uri="{FF2B5EF4-FFF2-40B4-BE49-F238E27FC236}">
              <a16:creationId xmlns:a16="http://schemas.microsoft.com/office/drawing/2014/main" id="{542F3355-9107-4C33-A40C-A950953F6DBA}"/>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335" name="フローチャート: 判断 334">
          <a:extLst>
            <a:ext uri="{FF2B5EF4-FFF2-40B4-BE49-F238E27FC236}">
              <a16:creationId xmlns:a16="http://schemas.microsoft.com/office/drawing/2014/main" id="{00F71A15-0B82-491F-88EE-1E2F9C96A67D}"/>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C08DD5A6-217B-4AF9-AC50-DB032A289A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20266E5-8AF5-4288-A1BC-FD9CD85D6D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8CE27638-BE32-45FE-A9EB-36FA13FAA2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84D138FF-7B21-42AA-82E1-8EFBE1BF0E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EBCE3645-37DA-4C27-938B-D0980CA52A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4293</xdr:rowOff>
    </xdr:from>
    <xdr:to>
      <xdr:col>116</xdr:col>
      <xdr:colOff>114300</xdr:colOff>
      <xdr:row>63</xdr:row>
      <xdr:rowOff>105893</xdr:rowOff>
    </xdr:to>
    <xdr:sp macro="" textlink="">
      <xdr:nvSpPr>
        <xdr:cNvPr id="341" name="楕円 340">
          <a:extLst>
            <a:ext uri="{FF2B5EF4-FFF2-40B4-BE49-F238E27FC236}">
              <a16:creationId xmlns:a16="http://schemas.microsoft.com/office/drawing/2014/main" id="{BEF70EF4-EAB8-4998-9B33-B5121BE1CA0F}"/>
            </a:ext>
          </a:extLst>
        </xdr:cNvPr>
        <xdr:cNvSpPr/>
      </xdr:nvSpPr>
      <xdr:spPr>
        <a:xfrm>
          <a:off x="22110700" y="108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154170</xdr:rowOff>
    </xdr:from>
    <xdr:ext cx="469744" cy="259045"/>
    <xdr:sp macro="" textlink="">
      <xdr:nvSpPr>
        <xdr:cNvPr id="342" name="【学校施設】&#10;一人当たり面積該当値テキスト">
          <a:extLst>
            <a:ext uri="{FF2B5EF4-FFF2-40B4-BE49-F238E27FC236}">
              <a16:creationId xmlns:a16="http://schemas.microsoft.com/office/drawing/2014/main" id="{7A87AAA6-E53A-4EBC-91F6-A23391D99230}"/>
            </a:ext>
          </a:extLst>
        </xdr:cNvPr>
        <xdr:cNvSpPr txBox="1"/>
      </xdr:nvSpPr>
      <xdr:spPr>
        <a:xfrm>
          <a:off x="22199600" y="1078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343" name="楕円 342">
          <a:extLst>
            <a:ext uri="{FF2B5EF4-FFF2-40B4-BE49-F238E27FC236}">
              <a16:creationId xmlns:a16="http://schemas.microsoft.com/office/drawing/2014/main" id="{65EEE764-6646-434A-9606-0821D95DF5D1}"/>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55093</xdr:rowOff>
    </xdr:from>
    <xdr:to>
      <xdr:col>116</xdr:col>
      <xdr:colOff>63500</xdr:colOff>
      <xdr:row>63</xdr:row>
      <xdr:rowOff>68580</xdr:rowOff>
    </xdr:to>
    <xdr:cxnSp macro="">
      <xdr:nvCxnSpPr>
        <xdr:cNvPr id="344" name="直線コネクタ 343">
          <a:extLst>
            <a:ext uri="{FF2B5EF4-FFF2-40B4-BE49-F238E27FC236}">
              <a16:creationId xmlns:a16="http://schemas.microsoft.com/office/drawing/2014/main" id="{0EEDA5C4-54FE-465E-98B0-EAB233483E2F}"/>
            </a:ext>
          </a:extLst>
        </xdr:cNvPr>
        <xdr:cNvCxnSpPr/>
      </xdr:nvCxnSpPr>
      <xdr:spPr>
        <a:xfrm flipV="1">
          <a:off x="21323300" y="10856443"/>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345" name="n_1aveValue【学校施設】&#10;一人当たり面積">
          <a:extLst>
            <a:ext uri="{FF2B5EF4-FFF2-40B4-BE49-F238E27FC236}">
              <a16:creationId xmlns:a16="http://schemas.microsoft.com/office/drawing/2014/main" id="{856329E5-A210-48BA-8815-F243017500D6}"/>
            </a:ext>
          </a:extLst>
        </xdr:cNvPr>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346" name="n_2aveValue【学校施設】&#10;一人当たり面積">
          <a:extLst>
            <a:ext uri="{FF2B5EF4-FFF2-40B4-BE49-F238E27FC236}">
              <a16:creationId xmlns:a16="http://schemas.microsoft.com/office/drawing/2014/main" id="{FB56A848-4ADB-4320-9F6B-9CF75EEE771F}"/>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347" name="n_1mainValue【学校施設】&#10;一人当たり面積">
          <a:extLst>
            <a:ext uri="{FF2B5EF4-FFF2-40B4-BE49-F238E27FC236}">
              <a16:creationId xmlns:a16="http://schemas.microsoft.com/office/drawing/2014/main" id="{A2FD6CAF-6A07-4CF2-8638-7BF39F036FAE}"/>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a:extLst>
            <a:ext uri="{FF2B5EF4-FFF2-40B4-BE49-F238E27FC236}">
              <a16:creationId xmlns:a16="http://schemas.microsoft.com/office/drawing/2014/main" id="{9DDE4004-2F48-446C-8273-A984262289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a:extLst>
            <a:ext uri="{FF2B5EF4-FFF2-40B4-BE49-F238E27FC236}">
              <a16:creationId xmlns:a16="http://schemas.microsoft.com/office/drawing/2014/main" id="{2246ADA5-5A34-4A4C-93B4-68DDF3C408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a:extLst>
            <a:ext uri="{FF2B5EF4-FFF2-40B4-BE49-F238E27FC236}">
              <a16:creationId xmlns:a16="http://schemas.microsoft.com/office/drawing/2014/main" id="{49650674-A7C7-4AE7-9148-F7CC4043A5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a:extLst>
            <a:ext uri="{FF2B5EF4-FFF2-40B4-BE49-F238E27FC236}">
              <a16:creationId xmlns:a16="http://schemas.microsoft.com/office/drawing/2014/main" id="{3ACC140B-7168-4668-81BD-EFDAD727F4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a:extLst>
            <a:ext uri="{FF2B5EF4-FFF2-40B4-BE49-F238E27FC236}">
              <a16:creationId xmlns:a16="http://schemas.microsoft.com/office/drawing/2014/main" id="{A24C8C38-93DD-43A9-95A6-73E15FBDAE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a:extLst>
            <a:ext uri="{FF2B5EF4-FFF2-40B4-BE49-F238E27FC236}">
              <a16:creationId xmlns:a16="http://schemas.microsoft.com/office/drawing/2014/main" id="{9BEBD484-B8FB-41EC-9041-C2E3FB8D5E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a:extLst>
            <a:ext uri="{FF2B5EF4-FFF2-40B4-BE49-F238E27FC236}">
              <a16:creationId xmlns:a16="http://schemas.microsoft.com/office/drawing/2014/main" id="{D7F6F443-8653-4810-8E21-0B6058A51A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a:extLst>
            <a:ext uri="{FF2B5EF4-FFF2-40B4-BE49-F238E27FC236}">
              <a16:creationId xmlns:a16="http://schemas.microsoft.com/office/drawing/2014/main" id="{CED53507-B80F-4582-B4E1-F49CF6A767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6" name="テキスト ボックス 355">
          <a:extLst>
            <a:ext uri="{FF2B5EF4-FFF2-40B4-BE49-F238E27FC236}">
              <a16:creationId xmlns:a16="http://schemas.microsoft.com/office/drawing/2014/main" id="{6B1187D7-6915-4874-8C0F-293ECA6F8F2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7" name="直線コネクタ 356">
          <a:extLst>
            <a:ext uri="{FF2B5EF4-FFF2-40B4-BE49-F238E27FC236}">
              <a16:creationId xmlns:a16="http://schemas.microsoft.com/office/drawing/2014/main" id="{D5E802F1-E939-40D5-8B12-904E6CB237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8" name="直線コネクタ 357">
          <a:extLst>
            <a:ext uri="{FF2B5EF4-FFF2-40B4-BE49-F238E27FC236}">
              <a16:creationId xmlns:a16="http://schemas.microsoft.com/office/drawing/2014/main" id="{33E10FA9-CFA0-4447-9C02-84A5C3D2C5A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9" name="テキスト ボックス 358">
          <a:extLst>
            <a:ext uri="{FF2B5EF4-FFF2-40B4-BE49-F238E27FC236}">
              <a16:creationId xmlns:a16="http://schemas.microsoft.com/office/drawing/2014/main" id="{A63F2D4D-99BE-4152-9580-137D324659F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0" name="直線コネクタ 359">
          <a:extLst>
            <a:ext uri="{FF2B5EF4-FFF2-40B4-BE49-F238E27FC236}">
              <a16:creationId xmlns:a16="http://schemas.microsoft.com/office/drawing/2014/main" id="{BF3D2F30-48F5-4752-BB4E-18D0A22971A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1" name="テキスト ボックス 360">
          <a:extLst>
            <a:ext uri="{FF2B5EF4-FFF2-40B4-BE49-F238E27FC236}">
              <a16:creationId xmlns:a16="http://schemas.microsoft.com/office/drawing/2014/main" id="{6FA88AA0-8C1B-4C03-9FCB-F3831BC6B30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2" name="直線コネクタ 361">
          <a:extLst>
            <a:ext uri="{FF2B5EF4-FFF2-40B4-BE49-F238E27FC236}">
              <a16:creationId xmlns:a16="http://schemas.microsoft.com/office/drawing/2014/main" id="{39D43A07-8CC6-46C0-9772-55F1C6DA3DD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3" name="テキスト ボックス 362">
          <a:extLst>
            <a:ext uri="{FF2B5EF4-FFF2-40B4-BE49-F238E27FC236}">
              <a16:creationId xmlns:a16="http://schemas.microsoft.com/office/drawing/2014/main" id="{FA7F4CCB-9EA0-4697-8EAF-B7C82658E37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4" name="直線コネクタ 363">
          <a:extLst>
            <a:ext uri="{FF2B5EF4-FFF2-40B4-BE49-F238E27FC236}">
              <a16:creationId xmlns:a16="http://schemas.microsoft.com/office/drawing/2014/main" id="{C588764F-4DA5-4AA6-893A-4C7A3AEEBA0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5" name="テキスト ボックス 364">
          <a:extLst>
            <a:ext uri="{FF2B5EF4-FFF2-40B4-BE49-F238E27FC236}">
              <a16:creationId xmlns:a16="http://schemas.microsoft.com/office/drawing/2014/main" id="{AFF1EBDE-0E9B-42EC-B4AF-A43EC86B3F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6" name="直線コネクタ 365">
          <a:extLst>
            <a:ext uri="{FF2B5EF4-FFF2-40B4-BE49-F238E27FC236}">
              <a16:creationId xmlns:a16="http://schemas.microsoft.com/office/drawing/2014/main" id="{8CBC0ADD-544F-4371-97D1-C3F44D45EEB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7" name="テキスト ボックス 366">
          <a:extLst>
            <a:ext uri="{FF2B5EF4-FFF2-40B4-BE49-F238E27FC236}">
              <a16:creationId xmlns:a16="http://schemas.microsoft.com/office/drawing/2014/main" id="{5635A565-42AC-414A-A0BE-5CDFAEC1D43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8" name="直線コネクタ 367">
          <a:extLst>
            <a:ext uri="{FF2B5EF4-FFF2-40B4-BE49-F238E27FC236}">
              <a16:creationId xmlns:a16="http://schemas.microsoft.com/office/drawing/2014/main" id="{9191B13F-B007-48B2-8F20-D1D0B28AEFA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9" name="テキスト ボックス 368">
          <a:extLst>
            <a:ext uri="{FF2B5EF4-FFF2-40B4-BE49-F238E27FC236}">
              <a16:creationId xmlns:a16="http://schemas.microsoft.com/office/drawing/2014/main" id="{65A5961D-A49D-4A02-922D-CD94CD52A7A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0" name="直線コネクタ 369">
          <a:extLst>
            <a:ext uri="{FF2B5EF4-FFF2-40B4-BE49-F238E27FC236}">
              <a16:creationId xmlns:a16="http://schemas.microsoft.com/office/drawing/2014/main" id="{2E55F5F3-38B4-4662-807C-241CDF848E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1" name="テキスト ボックス 370">
          <a:extLst>
            <a:ext uri="{FF2B5EF4-FFF2-40B4-BE49-F238E27FC236}">
              <a16:creationId xmlns:a16="http://schemas.microsoft.com/office/drawing/2014/main" id="{4953E86E-0A62-4BEB-A795-0857DF5086D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2" name="【児童館】&#10;有形固定資産減価償却率グラフ枠">
          <a:extLst>
            <a:ext uri="{FF2B5EF4-FFF2-40B4-BE49-F238E27FC236}">
              <a16:creationId xmlns:a16="http://schemas.microsoft.com/office/drawing/2014/main" id="{009F1F3B-85FF-48CD-AFC5-443DF56F33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373" name="直線コネクタ 372">
          <a:extLst>
            <a:ext uri="{FF2B5EF4-FFF2-40B4-BE49-F238E27FC236}">
              <a16:creationId xmlns:a16="http://schemas.microsoft.com/office/drawing/2014/main" id="{ACD70B46-40CD-47D9-890D-D58404B52E00}"/>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374" name="【児童館】&#10;有形固定資産減価償却率最小値テキスト">
          <a:extLst>
            <a:ext uri="{FF2B5EF4-FFF2-40B4-BE49-F238E27FC236}">
              <a16:creationId xmlns:a16="http://schemas.microsoft.com/office/drawing/2014/main" id="{E34DED6A-5628-4E0F-A4FC-B2B7A83AEDA1}"/>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375" name="直線コネクタ 374">
          <a:extLst>
            <a:ext uri="{FF2B5EF4-FFF2-40B4-BE49-F238E27FC236}">
              <a16:creationId xmlns:a16="http://schemas.microsoft.com/office/drawing/2014/main" id="{80D2763B-8DAD-47D5-8565-071EDAA55F36}"/>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6" name="【児童館】&#10;有形固定資産減価償却率最大値テキスト">
          <a:extLst>
            <a:ext uri="{FF2B5EF4-FFF2-40B4-BE49-F238E27FC236}">
              <a16:creationId xmlns:a16="http://schemas.microsoft.com/office/drawing/2014/main" id="{BF8E08F2-D932-45AF-A6B7-78F725333B7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7" name="直線コネクタ 376">
          <a:extLst>
            <a:ext uri="{FF2B5EF4-FFF2-40B4-BE49-F238E27FC236}">
              <a16:creationId xmlns:a16="http://schemas.microsoft.com/office/drawing/2014/main" id="{5102A97B-5D44-465D-B8D1-054B748ECC9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378" name="【児童館】&#10;有形固定資産減価償却率平均値テキスト">
          <a:extLst>
            <a:ext uri="{FF2B5EF4-FFF2-40B4-BE49-F238E27FC236}">
              <a16:creationId xmlns:a16="http://schemas.microsoft.com/office/drawing/2014/main" id="{49209A9F-1A0B-4555-AA68-064BD2E2CB3E}"/>
            </a:ext>
          </a:extLst>
        </xdr:cNvPr>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379" name="フローチャート: 判断 378">
          <a:extLst>
            <a:ext uri="{FF2B5EF4-FFF2-40B4-BE49-F238E27FC236}">
              <a16:creationId xmlns:a16="http://schemas.microsoft.com/office/drawing/2014/main" id="{CECDCDA5-6609-4BF6-B9CA-FD7A78F86F7B}"/>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380" name="フローチャート: 判断 379">
          <a:extLst>
            <a:ext uri="{FF2B5EF4-FFF2-40B4-BE49-F238E27FC236}">
              <a16:creationId xmlns:a16="http://schemas.microsoft.com/office/drawing/2014/main" id="{8BE26862-386C-4350-9B82-8194C3FA72B5}"/>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381" name="フローチャート: 判断 380">
          <a:extLst>
            <a:ext uri="{FF2B5EF4-FFF2-40B4-BE49-F238E27FC236}">
              <a16:creationId xmlns:a16="http://schemas.microsoft.com/office/drawing/2014/main" id="{C26B7455-FEE1-47EF-A462-A2C17EF9418F}"/>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2" name="テキスト ボックス 381">
          <a:extLst>
            <a:ext uri="{FF2B5EF4-FFF2-40B4-BE49-F238E27FC236}">
              <a16:creationId xmlns:a16="http://schemas.microsoft.com/office/drawing/2014/main" id="{E641D89B-2529-4066-A637-B5D2EA66456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3" name="テキスト ボックス 382">
          <a:extLst>
            <a:ext uri="{FF2B5EF4-FFF2-40B4-BE49-F238E27FC236}">
              <a16:creationId xmlns:a16="http://schemas.microsoft.com/office/drawing/2014/main" id="{9D47AE5D-A4C4-4F85-BFE8-EC622503859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F1575043-42ED-4DD9-ABF1-C2D0CA6456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784FC9BA-2B1F-46C6-BB95-EA3F2037CD9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C9971F2A-A273-4BD2-8DC8-738F9228C6A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147320</xdr:rowOff>
    </xdr:from>
    <xdr:to>
      <xdr:col>85</xdr:col>
      <xdr:colOff>177800</xdr:colOff>
      <xdr:row>79</xdr:row>
      <xdr:rowOff>77470</xdr:rowOff>
    </xdr:to>
    <xdr:sp macro="" textlink="">
      <xdr:nvSpPr>
        <xdr:cNvPr id="387" name="楕円 386">
          <a:extLst>
            <a:ext uri="{FF2B5EF4-FFF2-40B4-BE49-F238E27FC236}">
              <a16:creationId xmlns:a16="http://schemas.microsoft.com/office/drawing/2014/main" id="{6A663E47-E794-4AC3-BBAF-F8175B40CBCE}"/>
            </a:ext>
          </a:extLst>
        </xdr:cNvPr>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170197</xdr:rowOff>
    </xdr:from>
    <xdr:ext cx="405111" cy="259045"/>
    <xdr:sp macro="" textlink="">
      <xdr:nvSpPr>
        <xdr:cNvPr id="388" name="【児童館】&#10;有形固定資産減価償却率該当値テキスト">
          <a:extLst>
            <a:ext uri="{FF2B5EF4-FFF2-40B4-BE49-F238E27FC236}">
              <a16:creationId xmlns:a16="http://schemas.microsoft.com/office/drawing/2014/main" id="{71A834FE-C02B-4403-9A11-1819B7FDA4C8}"/>
            </a:ext>
          </a:extLst>
        </xdr:cNvPr>
        <xdr:cNvSpPr txBox="1"/>
      </xdr:nvSpPr>
      <xdr:spPr>
        <a:xfrm>
          <a:off x="16357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168548</xdr:rowOff>
    </xdr:from>
    <xdr:to>
      <xdr:col>81</xdr:col>
      <xdr:colOff>101600</xdr:colOff>
      <xdr:row>79</xdr:row>
      <xdr:rowOff>98698</xdr:rowOff>
    </xdr:to>
    <xdr:sp macro="" textlink="">
      <xdr:nvSpPr>
        <xdr:cNvPr id="389" name="楕円 388">
          <a:extLst>
            <a:ext uri="{FF2B5EF4-FFF2-40B4-BE49-F238E27FC236}">
              <a16:creationId xmlns:a16="http://schemas.microsoft.com/office/drawing/2014/main" id="{9A99869E-9E8F-4749-B436-5F908C960701}"/>
            </a:ext>
          </a:extLst>
        </xdr:cNvPr>
        <xdr:cNvSpPr/>
      </xdr:nvSpPr>
      <xdr:spPr>
        <a:xfrm>
          <a:off x="15430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79</xdr:row>
      <xdr:rowOff>47898</xdr:rowOff>
    </xdr:to>
    <xdr:cxnSp macro="">
      <xdr:nvCxnSpPr>
        <xdr:cNvPr id="390" name="直線コネクタ 389">
          <a:extLst>
            <a:ext uri="{FF2B5EF4-FFF2-40B4-BE49-F238E27FC236}">
              <a16:creationId xmlns:a16="http://schemas.microsoft.com/office/drawing/2014/main" id="{E162795F-A731-4AE7-B03B-4B8BC6D24C84}"/>
            </a:ext>
          </a:extLst>
        </xdr:cNvPr>
        <xdr:cNvCxnSpPr/>
      </xdr:nvCxnSpPr>
      <xdr:spPr>
        <a:xfrm flipV="1">
          <a:off x="15481300" y="135712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391" name="n_1aveValue【児童館】&#10;有形固定資産減価償却率">
          <a:extLst>
            <a:ext uri="{FF2B5EF4-FFF2-40B4-BE49-F238E27FC236}">
              <a16:creationId xmlns:a16="http://schemas.microsoft.com/office/drawing/2014/main" id="{C2AF1167-470D-428A-A657-11C624DEA923}"/>
            </a:ext>
          </a:extLst>
        </xdr:cNvPr>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392" name="n_2aveValue【児童館】&#10;有形固定資産減価償却率">
          <a:extLst>
            <a:ext uri="{FF2B5EF4-FFF2-40B4-BE49-F238E27FC236}">
              <a16:creationId xmlns:a16="http://schemas.microsoft.com/office/drawing/2014/main" id="{4AD22F3B-17D7-4F7B-BFEB-BEE905C7D0BF}"/>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115225</xdr:rowOff>
    </xdr:from>
    <xdr:ext cx="405111" cy="259045"/>
    <xdr:sp macro="" textlink="">
      <xdr:nvSpPr>
        <xdr:cNvPr id="393" name="n_1mainValue【児童館】&#10;有形固定資産減価償却率">
          <a:extLst>
            <a:ext uri="{FF2B5EF4-FFF2-40B4-BE49-F238E27FC236}">
              <a16:creationId xmlns:a16="http://schemas.microsoft.com/office/drawing/2014/main" id="{8BAFCC87-BCA4-4DFD-BE5B-C14746CE9CDE}"/>
            </a:ext>
          </a:extLst>
        </xdr:cNvPr>
        <xdr:cNvSpPr txBox="1"/>
      </xdr:nvSpPr>
      <xdr:spPr>
        <a:xfrm>
          <a:off x="15266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a:extLst>
            <a:ext uri="{FF2B5EF4-FFF2-40B4-BE49-F238E27FC236}">
              <a16:creationId xmlns:a16="http://schemas.microsoft.com/office/drawing/2014/main" id="{5573253B-2CFA-42BA-BF12-879881FBF1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a:extLst>
            <a:ext uri="{FF2B5EF4-FFF2-40B4-BE49-F238E27FC236}">
              <a16:creationId xmlns:a16="http://schemas.microsoft.com/office/drawing/2014/main" id="{7DB0FB34-7281-4132-AB3F-F7945041A4D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a:extLst>
            <a:ext uri="{FF2B5EF4-FFF2-40B4-BE49-F238E27FC236}">
              <a16:creationId xmlns:a16="http://schemas.microsoft.com/office/drawing/2014/main" id="{28056353-2391-4D36-BEEF-6BA9625D81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a:extLst>
            <a:ext uri="{FF2B5EF4-FFF2-40B4-BE49-F238E27FC236}">
              <a16:creationId xmlns:a16="http://schemas.microsoft.com/office/drawing/2014/main" id="{6C9D1AA3-6D78-4A28-A47B-A1BFF24C61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a:extLst>
            <a:ext uri="{FF2B5EF4-FFF2-40B4-BE49-F238E27FC236}">
              <a16:creationId xmlns:a16="http://schemas.microsoft.com/office/drawing/2014/main" id="{E9284FAD-CD7F-4874-9696-22E290A929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a:extLst>
            <a:ext uri="{FF2B5EF4-FFF2-40B4-BE49-F238E27FC236}">
              <a16:creationId xmlns:a16="http://schemas.microsoft.com/office/drawing/2014/main" id="{BD3ABE98-B1DC-4775-96FD-ABD4D16D2C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a:extLst>
            <a:ext uri="{FF2B5EF4-FFF2-40B4-BE49-F238E27FC236}">
              <a16:creationId xmlns:a16="http://schemas.microsoft.com/office/drawing/2014/main" id="{18595E61-FF60-48F1-BF67-F370629EC1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a:extLst>
            <a:ext uri="{FF2B5EF4-FFF2-40B4-BE49-F238E27FC236}">
              <a16:creationId xmlns:a16="http://schemas.microsoft.com/office/drawing/2014/main" id="{2CD27665-FE22-4B38-AA47-A2CC20912D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2" name="テキスト ボックス 401">
          <a:extLst>
            <a:ext uri="{FF2B5EF4-FFF2-40B4-BE49-F238E27FC236}">
              <a16:creationId xmlns:a16="http://schemas.microsoft.com/office/drawing/2014/main" id="{DAD09D78-D3AE-4CB9-90D6-2AB1EB1EE93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3" name="直線コネクタ 402">
          <a:extLst>
            <a:ext uri="{FF2B5EF4-FFF2-40B4-BE49-F238E27FC236}">
              <a16:creationId xmlns:a16="http://schemas.microsoft.com/office/drawing/2014/main" id="{87B7F7A5-4F6B-49B8-ABC7-545B60F71D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4" name="直線コネクタ 403">
          <a:extLst>
            <a:ext uri="{FF2B5EF4-FFF2-40B4-BE49-F238E27FC236}">
              <a16:creationId xmlns:a16="http://schemas.microsoft.com/office/drawing/2014/main" id="{77694894-C608-49B8-AC18-4D9BBDD42FB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5" name="テキスト ボックス 404">
          <a:extLst>
            <a:ext uri="{FF2B5EF4-FFF2-40B4-BE49-F238E27FC236}">
              <a16:creationId xmlns:a16="http://schemas.microsoft.com/office/drawing/2014/main" id="{12E875D8-8973-4155-9140-81FBC61554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6" name="直線コネクタ 405">
          <a:extLst>
            <a:ext uri="{FF2B5EF4-FFF2-40B4-BE49-F238E27FC236}">
              <a16:creationId xmlns:a16="http://schemas.microsoft.com/office/drawing/2014/main" id="{9E185861-F5B9-4B83-8882-A63BB313444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7" name="テキスト ボックス 406">
          <a:extLst>
            <a:ext uri="{FF2B5EF4-FFF2-40B4-BE49-F238E27FC236}">
              <a16:creationId xmlns:a16="http://schemas.microsoft.com/office/drawing/2014/main" id="{745A321F-4CB1-4ECA-B51B-E8DC4701C85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8" name="直線コネクタ 407">
          <a:extLst>
            <a:ext uri="{FF2B5EF4-FFF2-40B4-BE49-F238E27FC236}">
              <a16:creationId xmlns:a16="http://schemas.microsoft.com/office/drawing/2014/main" id="{0CD76243-75F1-405D-8E97-9492659FDAB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9" name="テキスト ボックス 408">
          <a:extLst>
            <a:ext uri="{FF2B5EF4-FFF2-40B4-BE49-F238E27FC236}">
              <a16:creationId xmlns:a16="http://schemas.microsoft.com/office/drawing/2014/main" id="{8C51B05A-2CF5-416E-9972-5E1675BBB04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0" name="直線コネクタ 409">
          <a:extLst>
            <a:ext uri="{FF2B5EF4-FFF2-40B4-BE49-F238E27FC236}">
              <a16:creationId xmlns:a16="http://schemas.microsoft.com/office/drawing/2014/main" id="{0FECF2D5-BA96-4882-A708-CF63EE35933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1" name="テキスト ボックス 410">
          <a:extLst>
            <a:ext uri="{FF2B5EF4-FFF2-40B4-BE49-F238E27FC236}">
              <a16:creationId xmlns:a16="http://schemas.microsoft.com/office/drawing/2014/main" id="{DFA6C21E-BD8D-4986-A0BA-2030984EEE9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2" name="直線コネクタ 411">
          <a:extLst>
            <a:ext uri="{FF2B5EF4-FFF2-40B4-BE49-F238E27FC236}">
              <a16:creationId xmlns:a16="http://schemas.microsoft.com/office/drawing/2014/main" id="{70E7918A-8871-4852-ABB9-434FA0BD33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3" name="テキスト ボックス 412">
          <a:extLst>
            <a:ext uri="{FF2B5EF4-FFF2-40B4-BE49-F238E27FC236}">
              <a16:creationId xmlns:a16="http://schemas.microsoft.com/office/drawing/2014/main" id="{1DD180BB-FA79-4110-AB84-4286E231C49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4" name="直線コネクタ 413">
          <a:extLst>
            <a:ext uri="{FF2B5EF4-FFF2-40B4-BE49-F238E27FC236}">
              <a16:creationId xmlns:a16="http://schemas.microsoft.com/office/drawing/2014/main" id="{D8A303F1-3413-41D5-9F09-65EE4EE933E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5" name="テキスト ボックス 414">
          <a:extLst>
            <a:ext uri="{FF2B5EF4-FFF2-40B4-BE49-F238E27FC236}">
              <a16:creationId xmlns:a16="http://schemas.microsoft.com/office/drawing/2014/main" id="{8D7883D9-8797-41E4-8FC7-EDE38BAE660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6" name="【児童館】&#10;一人当たり面積グラフ枠">
          <a:extLst>
            <a:ext uri="{FF2B5EF4-FFF2-40B4-BE49-F238E27FC236}">
              <a16:creationId xmlns:a16="http://schemas.microsoft.com/office/drawing/2014/main" id="{A7B194B2-D89B-45A1-8393-80E13C2877C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417" name="直線コネクタ 416">
          <a:extLst>
            <a:ext uri="{FF2B5EF4-FFF2-40B4-BE49-F238E27FC236}">
              <a16:creationId xmlns:a16="http://schemas.microsoft.com/office/drawing/2014/main" id="{5191F631-35B3-4F5B-8BB1-25BC2D08303B}"/>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418" name="【児童館】&#10;一人当たり面積最小値テキスト">
          <a:extLst>
            <a:ext uri="{FF2B5EF4-FFF2-40B4-BE49-F238E27FC236}">
              <a16:creationId xmlns:a16="http://schemas.microsoft.com/office/drawing/2014/main" id="{570EF891-EC06-4CFB-9047-3C650A07C9C6}"/>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419" name="直線コネクタ 418">
          <a:extLst>
            <a:ext uri="{FF2B5EF4-FFF2-40B4-BE49-F238E27FC236}">
              <a16:creationId xmlns:a16="http://schemas.microsoft.com/office/drawing/2014/main" id="{F97EB63C-AEC0-402B-AD7A-5F7AFE0C5C64}"/>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420" name="【児童館】&#10;一人当たり面積最大値テキスト">
          <a:extLst>
            <a:ext uri="{FF2B5EF4-FFF2-40B4-BE49-F238E27FC236}">
              <a16:creationId xmlns:a16="http://schemas.microsoft.com/office/drawing/2014/main" id="{37945405-AF95-4AD7-8DC6-98B63EC6AFAD}"/>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421" name="直線コネクタ 420">
          <a:extLst>
            <a:ext uri="{FF2B5EF4-FFF2-40B4-BE49-F238E27FC236}">
              <a16:creationId xmlns:a16="http://schemas.microsoft.com/office/drawing/2014/main" id="{EC8A6BCB-544C-47C0-B8F6-C4A436498405}"/>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422" name="【児童館】&#10;一人当たり面積平均値テキスト">
          <a:extLst>
            <a:ext uri="{FF2B5EF4-FFF2-40B4-BE49-F238E27FC236}">
              <a16:creationId xmlns:a16="http://schemas.microsoft.com/office/drawing/2014/main" id="{C75D52D1-95C9-4DA2-9EDE-86562B6586F0}"/>
            </a:ext>
          </a:extLst>
        </xdr:cNvPr>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423" name="フローチャート: 判断 422">
          <a:extLst>
            <a:ext uri="{FF2B5EF4-FFF2-40B4-BE49-F238E27FC236}">
              <a16:creationId xmlns:a16="http://schemas.microsoft.com/office/drawing/2014/main" id="{B3F72678-E9CA-49FD-93E7-54A0CA9DFC1C}"/>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424" name="フローチャート: 判断 423">
          <a:extLst>
            <a:ext uri="{FF2B5EF4-FFF2-40B4-BE49-F238E27FC236}">
              <a16:creationId xmlns:a16="http://schemas.microsoft.com/office/drawing/2014/main" id="{CD395EE5-CD3B-4C8E-AD7C-ACD74B4DCC01}"/>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425" name="フローチャート: 判断 424">
          <a:extLst>
            <a:ext uri="{FF2B5EF4-FFF2-40B4-BE49-F238E27FC236}">
              <a16:creationId xmlns:a16="http://schemas.microsoft.com/office/drawing/2014/main" id="{E8DB0ED7-0F08-4F03-BC10-D3EE1FEB477B}"/>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D3AEE7AB-7AF5-461A-9909-546D1481B1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28A710FE-9D58-45CF-B620-761A764FFB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49C94E39-3E98-4A8F-A4D8-111CC346D0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9E2510A3-0EF9-4EAD-8BC3-C64227FF150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F254BDE0-2558-495D-A18D-9AAD89F1C2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166370</xdr:rowOff>
    </xdr:from>
    <xdr:to>
      <xdr:col>116</xdr:col>
      <xdr:colOff>114300</xdr:colOff>
      <xdr:row>80</xdr:row>
      <xdr:rowOff>96520</xdr:rowOff>
    </xdr:to>
    <xdr:sp macro="" textlink="">
      <xdr:nvSpPr>
        <xdr:cNvPr id="431" name="楕円 430">
          <a:extLst>
            <a:ext uri="{FF2B5EF4-FFF2-40B4-BE49-F238E27FC236}">
              <a16:creationId xmlns:a16="http://schemas.microsoft.com/office/drawing/2014/main" id="{4937743D-D75F-4D0D-86FF-0CD1A903F0CA}"/>
            </a:ext>
          </a:extLst>
        </xdr:cNvPr>
        <xdr:cNvSpPr/>
      </xdr:nvSpPr>
      <xdr:spPr>
        <a:xfrm>
          <a:off x="22110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17797</xdr:rowOff>
    </xdr:from>
    <xdr:ext cx="469744" cy="259045"/>
    <xdr:sp macro="" textlink="">
      <xdr:nvSpPr>
        <xdr:cNvPr id="432" name="【児童館】&#10;一人当たり面積該当値テキスト">
          <a:extLst>
            <a:ext uri="{FF2B5EF4-FFF2-40B4-BE49-F238E27FC236}">
              <a16:creationId xmlns:a16="http://schemas.microsoft.com/office/drawing/2014/main" id="{D0B8F260-72D0-4DAF-A5FE-0BBF2E0E598E}"/>
            </a:ext>
          </a:extLst>
        </xdr:cNvPr>
        <xdr:cNvSpPr txBox="1"/>
      </xdr:nvSpPr>
      <xdr:spPr>
        <a:xfrm>
          <a:off x="22199600"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17780</xdr:rowOff>
    </xdr:from>
    <xdr:to>
      <xdr:col>112</xdr:col>
      <xdr:colOff>38100</xdr:colOff>
      <xdr:row>80</xdr:row>
      <xdr:rowOff>119380</xdr:rowOff>
    </xdr:to>
    <xdr:sp macro="" textlink="">
      <xdr:nvSpPr>
        <xdr:cNvPr id="433" name="楕円 432">
          <a:extLst>
            <a:ext uri="{FF2B5EF4-FFF2-40B4-BE49-F238E27FC236}">
              <a16:creationId xmlns:a16="http://schemas.microsoft.com/office/drawing/2014/main" id="{D71201A8-E864-46BD-904F-FD4F31881C53}"/>
            </a:ext>
          </a:extLst>
        </xdr:cNvPr>
        <xdr:cNvSpPr/>
      </xdr:nvSpPr>
      <xdr:spPr>
        <a:xfrm>
          <a:off x="21272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45720</xdr:rowOff>
    </xdr:from>
    <xdr:to>
      <xdr:col>116</xdr:col>
      <xdr:colOff>63500</xdr:colOff>
      <xdr:row>80</xdr:row>
      <xdr:rowOff>68580</xdr:rowOff>
    </xdr:to>
    <xdr:cxnSp macro="">
      <xdr:nvCxnSpPr>
        <xdr:cNvPr id="434" name="直線コネクタ 433">
          <a:extLst>
            <a:ext uri="{FF2B5EF4-FFF2-40B4-BE49-F238E27FC236}">
              <a16:creationId xmlns:a16="http://schemas.microsoft.com/office/drawing/2014/main" id="{3049F502-F001-4D16-B94D-88BF7D6C6005}"/>
            </a:ext>
          </a:extLst>
        </xdr:cNvPr>
        <xdr:cNvCxnSpPr/>
      </xdr:nvCxnSpPr>
      <xdr:spPr>
        <a:xfrm flipV="1">
          <a:off x="21323300" y="13761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435" name="n_1aveValue【児童館】&#10;一人当たり面積">
          <a:extLst>
            <a:ext uri="{FF2B5EF4-FFF2-40B4-BE49-F238E27FC236}">
              <a16:creationId xmlns:a16="http://schemas.microsoft.com/office/drawing/2014/main" id="{0A42BAD7-3CC6-46B5-8F32-D0831A851205}"/>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436" name="n_2aveValue【児童館】&#10;一人当たり面積">
          <a:extLst>
            <a:ext uri="{FF2B5EF4-FFF2-40B4-BE49-F238E27FC236}">
              <a16:creationId xmlns:a16="http://schemas.microsoft.com/office/drawing/2014/main" id="{AC2B4768-F521-4B5C-A7E7-0E8EB242F273}"/>
            </a:ext>
          </a:extLst>
        </xdr:cNvPr>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135907</xdr:rowOff>
    </xdr:from>
    <xdr:ext cx="469744" cy="259045"/>
    <xdr:sp macro="" textlink="">
      <xdr:nvSpPr>
        <xdr:cNvPr id="437" name="n_1mainValue【児童館】&#10;一人当たり面積">
          <a:extLst>
            <a:ext uri="{FF2B5EF4-FFF2-40B4-BE49-F238E27FC236}">
              <a16:creationId xmlns:a16="http://schemas.microsoft.com/office/drawing/2014/main" id="{67C4293A-67A8-431B-943F-A7E7696798F2}"/>
            </a:ext>
          </a:extLst>
        </xdr:cNvPr>
        <xdr:cNvSpPr txBox="1"/>
      </xdr:nvSpPr>
      <xdr:spPr>
        <a:xfrm>
          <a:off x="210757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9CE854EE-D6C4-4096-BF02-35CA1034FD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1580A792-6A56-4742-B464-64CC72B21B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9F464A2D-88D4-4B2B-B08A-C2762AF6A64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8C1F7FBC-268F-4757-8270-C85AF3EF662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9DF635AE-A134-4D9A-90C6-5C4385E7A4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18514A8E-EBF9-476D-917B-E33A8096F2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9F5FB851-1296-45CC-8788-BCB182C81E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657D4221-9834-417B-A701-1066344898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BCD9774A-5783-426D-85F6-6D7557B7EDB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2BEC86D1-3EF1-420C-9A46-883E344EA4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8" name="テキスト ボックス 447">
          <a:extLst>
            <a:ext uri="{FF2B5EF4-FFF2-40B4-BE49-F238E27FC236}">
              <a16:creationId xmlns:a16="http://schemas.microsoft.com/office/drawing/2014/main" id="{E7F6A809-ED7F-4900-8938-374605F546E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9" name="直線コネクタ 448">
          <a:extLst>
            <a:ext uri="{FF2B5EF4-FFF2-40B4-BE49-F238E27FC236}">
              <a16:creationId xmlns:a16="http://schemas.microsoft.com/office/drawing/2014/main" id="{4E319D47-C706-49A7-9587-F2844EE8B68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0" name="テキスト ボックス 449">
          <a:extLst>
            <a:ext uri="{FF2B5EF4-FFF2-40B4-BE49-F238E27FC236}">
              <a16:creationId xmlns:a16="http://schemas.microsoft.com/office/drawing/2014/main" id="{624EB1F1-0E82-4C6D-BE1E-B15475DAD9F7}"/>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1" name="直線コネクタ 450">
          <a:extLst>
            <a:ext uri="{FF2B5EF4-FFF2-40B4-BE49-F238E27FC236}">
              <a16:creationId xmlns:a16="http://schemas.microsoft.com/office/drawing/2014/main" id="{D7A2B88B-1A17-4C57-8ABB-B0ECB4E25E9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2" name="テキスト ボックス 451">
          <a:extLst>
            <a:ext uri="{FF2B5EF4-FFF2-40B4-BE49-F238E27FC236}">
              <a16:creationId xmlns:a16="http://schemas.microsoft.com/office/drawing/2014/main" id="{5C1E4A31-FA6F-481E-976D-45D8D834005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3" name="直線コネクタ 452">
          <a:extLst>
            <a:ext uri="{FF2B5EF4-FFF2-40B4-BE49-F238E27FC236}">
              <a16:creationId xmlns:a16="http://schemas.microsoft.com/office/drawing/2014/main" id="{E01DEDDB-D9C1-46B9-BB02-5DE81727D17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4" name="テキスト ボックス 453">
          <a:extLst>
            <a:ext uri="{FF2B5EF4-FFF2-40B4-BE49-F238E27FC236}">
              <a16:creationId xmlns:a16="http://schemas.microsoft.com/office/drawing/2014/main" id="{9AC3C301-4BD2-4A16-8F8E-CDEA382C4F5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5" name="直線コネクタ 454">
          <a:extLst>
            <a:ext uri="{FF2B5EF4-FFF2-40B4-BE49-F238E27FC236}">
              <a16:creationId xmlns:a16="http://schemas.microsoft.com/office/drawing/2014/main" id="{867CFBBC-05AC-48A0-AB4C-02BBAB24A7C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6" name="テキスト ボックス 455">
          <a:extLst>
            <a:ext uri="{FF2B5EF4-FFF2-40B4-BE49-F238E27FC236}">
              <a16:creationId xmlns:a16="http://schemas.microsoft.com/office/drawing/2014/main" id="{5C39A586-B517-4362-8D5D-2215A22438B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7" name="直線コネクタ 456">
          <a:extLst>
            <a:ext uri="{FF2B5EF4-FFF2-40B4-BE49-F238E27FC236}">
              <a16:creationId xmlns:a16="http://schemas.microsoft.com/office/drawing/2014/main" id="{930A4459-3B3F-4C03-8BE4-81F6F428CAA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8C10A846-3A82-4BDD-87D3-1E5F58063A0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a:extLst>
            <a:ext uri="{FF2B5EF4-FFF2-40B4-BE49-F238E27FC236}">
              <a16:creationId xmlns:a16="http://schemas.microsoft.com/office/drawing/2014/main" id="{38B9FC91-EDD5-489E-B503-D7E6A0506A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BF920211-1169-452E-A6B7-36BC7F59097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1" name="【公民館】&#10;有形固定資産減価償却率グラフ枠">
          <a:extLst>
            <a:ext uri="{FF2B5EF4-FFF2-40B4-BE49-F238E27FC236}">
              <a16:creationId xmlns:a16="http://schemas.microsoft.com/office/drawing/2014/main" id="{E665AD3A-8FDF-4802-8AE5-7D472C2946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462" name="直線コネクタ 461">
          <a:extLst>
            <a:ext uri="{FF2B5EF4-FFF2-40B4-BE49-F238E27FC236}">
              <a16:creationId xmlns:a16="http://schemas.microsoft.com/office/drawing/2014/main" id="{0BE6B410-15C7-4DD7-8A50-7C5F945D4F50}"/>
            </a:ext>
          </a:extLst>
        </xdr:cNvPr>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463" name="【公民館】&#10;有形固定資産減価償却率最小値テキスト">
          <a:extLst>
            <a:ext uri="{FF2B5EF4-FFF2-40B4-BE49-F238E27FC236}">
              <a16:creationId xmlns:a16="http://schemas.microsoft.com/office/drawing/2014/main" id="{CA839BF0-D0C1-4722-A195-08D34BBB6846}"/>
            </a:ext>
          </a:extLst>
        </xdr:cNvPr>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464" name="直線コネクタ 463">
          <a:extLst>
            <a:ext uri="{FF2B5EF4-FFF2-40B4-BE49-F238E27FC236}">
              <a16:creationId xmlns:a16="http://schemas.microsoft.com/office/drawing/2014/main" id="{B9929B0C-1193-44ED-93F0-5322C2A4DFFE}"/>
            </a:ext>
          </a:extLst>
        </xdr:cNvPr>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5" name="【公民館】&#10;有形固定資産減価償却率最大値テキスト">
          <a:extLst>
            <a:ext uri="{FF2B5EF4-FFF2-40B4-BE49-F238E27FC236}">
              <a16:creationId xmlns:a16="http://schemas.microsoft.com/office/drawing/2014/main" id="{F817D897-6D0D-4844-BC20-BDE0215C0C14}"/>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6" name="直線コネクタ 465">
          <a:extLst>
            <a:ext uri="{FF2B5EF4-FFF2-40B4-BE49-F238E27FC236}">
              <a16:creationId xmlns:a16="http://schemas.microsoft.com/office/drawing/2014/main" id="{FFA96F94-962A-4F92-8E38-F1F13FF8168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467" name="【公民館】&#10;有形固定資産減価償却率平均値テキスト">
          <a:extLst>
            <a:ext uri="{FF2B5EF4-FFF2-40B4-BE49-F238E27FC236}">
              <a16:creationId xmlns:a16="http://schemas.microsoft.com/office/drawing/2014/main" id="{C46AAE56-04F8-4D2B-A6E4-DDC43677184D}"/>
            </a:ext>
          </a:extLst>
        </xdr:cNvPr>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468" name="フローチャート: 判断 467">
          <a:extLst>
            <a:ext uri="{FF2B5EF4-FFF2-40B4-BE49-F238E27FC236}">
              <a16:creationId xmlns:a16="http://schemas.microsoft.com/office/drawing/2014/main" id="{A28005E5-1488-49C4-9259-02C7F56FA153}"/>
            </a:ext>
          </a:extLst>
        </xdr:cNvPr>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469" name="フローチャート: 判断 468">
          <a:extLst>
            <a:ext uri="{FF2B5EF4-FFF2-40B4-BE49-F238E27FC236}">
              <a16:creationId xmlns:a16="http://schemas.microsoft.com/office/drawing/2014/main" id="{7EE6A647-F438-4733-B3DC-18A54816EB8A}"/>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470" name="フローチャート: 判断 469">
          <a:extLst>
            <a:ext uri="{FF2B5EF4-FFF2-40B4-BE49-F238E27FC236}">
              <a16:creationId xmlns:a16="http://schemas.microsoft.com/office/drawing/2014/main" id="{5479E110-E4C5-4B7A-9C6B-7CBF70265029}"/>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6EA733A-5A2C-45AB-AE44-8746AC66C0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FE6BAA9-C012-431D-9F44-018B76CCDD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9EF6763-FFFC-4F9D-89EF-C842413863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87E0D9C-7830-4ED7-80A1-FC05B2F865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870689B-6645-41DC-8FB8-9CA7AEE4D1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97789</xdr:rowOff>
    </xdr:from>
    <xdr:to>
      <xdr:col>85</xdr:col>
      <xdr:colOff>177800</xdr:colOff>
      <xdr:row>101</xdr:row>
      <xdr:rowOff>27939</xdr:rowOff>
    </xdr:to>
    <xdr:sp macro="" textlink="">
      <xdr:nvSpPr>
        <xdr:cNvPr id="476" name="楕円 475">
          <a:extLst>
            <a:ext uri="{FF2B5EF4-FFF2-40B4-BE49-F238E27FC236}">
              <a16:creationId xmlns:a16="http://schemas.microsoft.com/office/drawing/2014/main" id="{4011CF82-CBF3-4411-B822-48D32418ABB8}"/>
            </a:ext>
          </a:extLst>
        </xdr:cNvPr>
        <xdr:cNvSpPr/>
      </xdr:nvSpPr>
      <xdr:spPr>
        <a:xfrm>
          <a:off x="162687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120666</xdr:rowOff>
    </xdr:from>
    <xdr:ext cx="405111" cy="259045"/>
    <xdr:sp macro="" textlink="">
      <xdr:nvSpPr>
        <xdr:cNvPr id="477" name="【公民館】&#10;有形固定資産減価償却率該当値テキスト">
          <a:extLst>
            <a:ext uri="{FF2B5EF4-FFF2-40B4-BE49-F238E27FC236}">
              <a16:creationId xmlns:a16="http://schemas.microsoft.com/office/drawing/2014/main" id="{0A9625E1-9D5C-46BE-B0B4-71FC1B3C608B}"/>
            </a:ext>
          </a:extLst>
        </xdr:cNvPr>
        <xdr:cNvSpPr txBox="1"/>
      </xdr:nvSpPr>
      <xdr:spPr>
        <a:xfrm>
          <a:off x="16357600"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135889</xdr:rowOff>
    </xdr:from>
    <xdr:to>
      <xdr:col>81</xdr:col>
      <xdr:colOff>101600</xdr:colOff>
      <xdr:row>101</xdr:row>
      <xdr:rowOff>66039</xdr:rowOff>
    </xdr:to>
    <xdr:sp macro="" textlink="">
      <xdr:nvSpPr>
        <xdr:cNvPr id="478" name="楕円 477">
          <a:extLst>
            <a:ext uri="{FF2B5EF4-FFF2-40B4-BE49-F238E27FC236}">
              <a16:creationId xmlns:a16="http://schemas.microsoft.com/office/drawing/2014/main" id="{AA7AB57C-719A-4545-8923-9E980C9C5648}"/>
            </a:ext>
          </a:extLst>
        </xdr:cNvPr>
        <xdr:cNvSpPr/>
      </xdr:nvSpPr>
      <xdr:spPr>
        <a:xfrm>
          <a:off x="15430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148589</xdr:rowOff>
    </xdr:from>
    <xdr:to>
      <xdr:col>85</xdr:col>
      <xdr:colOff>127000</xdr:colOff>
      <xdr:row>101</xdr:row>
      <xdr:rowOff>15239</xdr:rowOff>
    </xdr:to>
    <xdr:cxnSp macro="">
      <xdr:nvCxnSpPr>
        <xdr:cNvPr id="479" name="直線コネクタ 478">
          <a:extLst>
            <a:ext uri="{FF2B5EF4-FFF2-40B4-BE49-F238E27FC236}">
              <a16:creationId xmlns:a16="http://schemas.microsoft.com/office/drawing/2014/main" id="{3B06089C-4F76-448D-BAA2-CC2BA85A6BCD}"/>
            </a:ext>
          </a:extLst>
        </xdr:cNvPr>
        <xdr:cNvCxnSpPr/>
      </xdr:nvCxnSpPr>
      <xdr:spPr>
        <a:xfrm flipV="1">
          <a:off x="15481300" y="17293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480" name="n_1aveValue【公民館】&#10;有形固定資産減価償却率">
          <a:extLst>
            <a:ext uri="{FF2B5EF4-FFF2-40B4-BE49-F238E27FC236}">
              <a16:creationId xmlns:a16="http://schemas.microsoft.com/office/drawing/2014/main" id="{116417AD-BA3A-467C-80B5-D36418730790}"/>
            </a:ext>
          </a:extLst>
        </xdr:cNvPr>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481" name="n_2aveValue【公民館】&#10;有形固定資産減価償却率">
          <a:extLst>
            <a:ext uri="{FF2B5EF4-FFF2-40B4-BE49-F238E27FC236}">
              <a16:creationId xmlns:a16="http://schemas.microsoft.com/office/drawing/2014/main" id="{1B0545B4-186A-4D58-89EF-9859565AA678}"/>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82566</xdr:rowOff>
    </xdr:from>
    <xdr:ext cx="405111" cy="259045"/>
    <xdr:sp macro="" textlink="">
      <xdr:nvSpPr>
        <xdr:cNvPr id="482" name="n_1mainValue【公民館】&#10;有形固定資産減価償却率">
          <a:extLst>
            <a:ext uri="{FF2B5EF4-FFF2-40B4-BE49-F238E27FC236}">
              <a16:creationId xmlns:a16="http://schemas.microsoft.com/office/drawing/2014/main" id="{33CCA0DD-B449-4FBA-A75B-666652108AAB}"/>
            </a:ext>
          </a:extLst>
        </xdr:cNvPr>
        <xdr:cNvSpPr txBox="1"/>
      </xdr:nvSpPr>
      <xdr:spPr>
        <a:xfrm>
          <a:off x="1526604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a:extLst>
            <a:ext uri="{FF2B5EF4-FFF2-40B4-BE49-F238E27FC236}">
              <a16:creationId xmlns:a16="http://schemas.microsoft.com/office/drawing/2014/main" id="{1183B1A6-4915-4D16-A7E1-0B2B71F2E4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4" name="正方形/長方形 483">
          <a:extLst>
            <a:ext uri="{FF2B5EF4-FFF2-40B4-BE49-F238E27FC236}">
              <a16:creationId xmlns:a16="http://schemas.microsoft.com/office/drawing/2014/main" id="{8FDD1EF0-91BE-4470-8F22-BB11CA4700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5" name="正方形/長方形 484">
          <a:extLst>
            <a:ext uri="{FF2B5EF4-FFF2-40B4-BE49-F238E27FC236}">
              <a16:creationId xmlns:a16="http://schemas.microsoft.com/office/drawing/2014/main" id="{6E3661B1-102E-4CD5-8276-AC1C2921F9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6" name="正方形/長方形 485">
          <a:extLst>
            <a:ext uri="{FF2B5EF4-FFF2-40B4-BE49-F238E27FC236}">
              <a16:creationId xmlns:a16="http://schemas.microsoft.com/office/drawing/2014/main" id="{49926865-B40B-425F-B352-38EAA60E2C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7" name="正方形/長方形 486">
          <a:extLst>
            <a:ext uri="{FF2B5EF4-FFF2-40B4-BE49-F238E27FC236}">
              <a16:creationId xmlns:a16="http://schemas.microsoft.com/office/drawing/2014/main" id="{8AC5C563-C4D0-433E-B6D9-A21E3D3249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8" name="正方形/長方形 487">
          <a:extLst>
            <a:ext uri="{FF2B5EF4-FFF2-40B4-BE49-F238E27FC236}">
              <a16:creationId xmlns:a16="http://schemas.microsoft.com/office/drawing/2014/main" id="{BE149739-7530-4DD4-85CE-093EDCECB8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9" name="正方形/長方形 488">
          <a:extLst>
            <a:ext uri="{FF2B5EF4-FFF2-40B4-BE49-F238E27FC236}">
              <a16:creationId xmlns:a16="http://schemas.microsoft.com/office/drawing/2014/main" id="{EB196C62-6FE1-4843-9188-9545328A69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0" name="正方形/長方形 489">
          <a:extLst>
            <a:ext uri="{FF2B5EF4-FFF2-40B4-BE49-F238E27FC236}">
              <a16:creationId xmlns:a16="http://schemas.microsoft.com/office/drawing/2014/main" id="{7A197E0E-1D8A-4489-ABB8-9D784E894E1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1" name="テキスト ボックス 490">
          <a:extLst>
            <a:ext uri="{FF2B5EF4-FFF2-40B4-BE49-F238E27FC236}">
              <a16:creationId xmlns:a16="http://schemas.microsoft.com/office/drawing/2014/main" id="{051DB802-186F-4806-9007-9785B259E6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2" name="直線コネクタ 491">
          <a:extLst>
            <a:ext uri="{FF2B5EF4-FFF2-40B4-BE49-F238E27FC236}">
              <a16:creationId xmlns:a16="http://schemas.microsoft.com/office/drawing/2014/main" id="{D63FA602-6C2D-42C3-B49F-D89F1BBF56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493" name="直線コネクタ 492">
          <a:extLst>
            <a:ext uri="{FF2B5EF4-FFF2-40B4-BE49-F238E27FC236}">
              <a16:creationId xmlns:a16="http://schemas.microsoft.com/office/drawing/2014/main" id="{CF84BEDB-7CF1-4362-8635-F03F1BA59A7C}"/>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94" name="テキスト ボックス 493">
          <a:extLst>
            <a:ext uri="{FF2B5EF4-FFF2-40B4-BE49-F238E27FC236}">
              <a16:creationId xmlns:a16="http://schemas.microsoft.com/office/drawing/2014/main" id="{EA00D7D5-691E-4A91-8009-756087C96EE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5" name="直線コネクタ 494">
          <a:extLst>
            <a:ext uri="{FF2B5EF4-FFF2-40B4-BE49-F238E27FC236}">
              <a16:creationId xmlns:a16="http://schemas.microsoft.com/office/drawing/2014/main" id="{B3F027E1-1339-47EF-8A02-FEF8E8EBF26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6" name="テキスト ボックス 495">
          <a:extLst>
            <a:ext uri="{FF2B5EF4-FFF2-40B4-BE49-F238E27FC236}">
              <a16:creationId xmlns:a16="http://schemas.microsoft.com/office/drawing/2014/main" id="{994EA280-1B85-45FA-875A-4B8137C5CC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7" name="直線コネクタ 496">
          <a:extLst>
            <a:ext uri="{FF2B5EF4-FFF2-40B4-BE49-F238E27FC236}">
              <a16:creationId xmlns:a16="http://schemas.microsoft.com/office/drawing/2014/main" id="{0A4BE1B5-1F7E-4C59-9AD8-54C6BC5AD871}"/>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98" name="テキスト ボックス 497">
          <a:extLst>
            <a:ext uri="{FF2B5EF4-FFF2-40B4-BE49-F238E27FC236}">
              <a16:creationId xmlns:a16="http://schemas.microsoft.com/office/drawing/2014/main" id="{E32C3467-4901-4AAA-9F96-67D29F1E310E}"/>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9" name="直線コネクタ 498">
          <a:extLst>
            <a:ext uri="{FF2B5EF4-FFF2-40B4-BE49-F238E27FC236}">
              <a16:creationId xmlns:a16="http://schemas.microsoft.com/office/drawing/2014/main" id="{7EFCA270-985A-4A15-B8B0-C391CFC852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0" name="テキスト ボックス 499">
          <a:extLst>
            <a:ext uri="{FF2B5EF4-FFF2-40B4-BE49-F238E27FC236}">
              <a16:creationId xmlns:a16="http://schemas.microsoft.com/office/drawing/2014/main" id="{254C5174-45D5-430B-874A-0A57D055A3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1" name="【公民館】&#10;一人当たり面積グラフ枠">
          <a:extLst>
            <a:ext uri="{FF2B5EF4-FFF2-40B4-BE49-F238E27FC236}">
              <a16:creationId xmlns:a16="http://schemas.microsoft.com/office/drawing/2014/main" id="{BB2B985A-9E28-487A-9D84-4E78CFD0F9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02" name="直線コネクタ 501">
          <a:extLst>
            <a:ext uri="{FF2B5EF4-FFF2-40B4-BE49-F238E27FC236}">
              <a16:creationId xmlns:a16="http://schemas.microsoft.com/office/drawing/2014/main" id="{FA7BF04D-8C96-4F19-A3F4-C74951ECF1D9}"/>
            </a:ext>
          </a:extLst>
        </xdr:cNvPr>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03" name="【公民館】&#10;一人当たり面積最小値テキスト">
          <a:extLst>
            <a:ext uri="{FF2B5EF4-FFF2-40B4-BE49-F238E27FC236}">
              <a16:creationId xmlns:a16="http://schemas.microsoft.com/office/drawing/2014/main" id="{78652EAB-938B-4F66-AD45-DF055CCFA23D}"/>
            </a:ext>
          </a:extLst>
        </xdr:cNvPr>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04" name="直線コネクタ 503">
          <a:extLst>
            <a:ext uri="{FF2B5EF4-FFF2-40B4-BE49-F238E27FC236}">
              <a16:creationId xmlns:a16="http://schemas.microsoft.com/office/drawing/2014/main" id="{D47A39AC-FCDF-4ABE-9A93-F50C62EC60B7}"/>
            </a:ext>
          </a:extLst>
        </xdr:cNvPr>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05" name="【公民館】&#10;一人当たり面積最大値テキスト">
          <a:extLst>
            <a:ext uri="{FF2B5EF4-FFF2-40B4-BE49-F238E27FC236}">
              <a16:creationId xmlns:a16="http://schemas.microsoft.com/office/drawing/2014/main" id="{40F76D6E-AACB-42A0-B6FF-51F1ACB0D85A}"/>
            </a:ext>
          </a:extLst>
        </xdr:cNvPr>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06" name="直線コネクタ 505">
          <a:extLst>
            <a:ext uri="{FF2B5EF4-FFF2-40B4-BE49-F238E27FC236}">
              <a16:creationId xmlns:a16="http://schemas.microsoft.com/office/drawing/2014/main" id="{CBFF8D9E-6834-4834-ABEB-761386872ABE}"/>
            </a:ext>
          </a:extLst>
        </xdr:cNvPr>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507" name="【公民館】&#10;一人当たり面積平均値テキスト">
          <a:extLst>
            <a:ext uri="{FF2B5EF4-FFF2-40B4-BE49-F238E27FC236}">
              <a16:creationId xmlns:a16="http://schemas.microsoft.com/office/drawing/2014/main" id="{6C176CD0-BD74-4FA9-80C1-6CAB2004B680}"/>
            </a:ext>
          </a:extLst>
        </xdr:cNvPr>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08" name="フローチャート: 判断 507">
          <a:extLst>
            <a:ext uri="{FF2B5EF4-FFF2-40B4-BE49-F238E27FC236}">
              <a16:creationId xmlns:a16="http://schemas.microsoft.com/office/drawing/2014/main" id="{36079A4F-5156-4C12-92E1-B207EFEE2C7E}"/>
            </a:ext>
          </a:extLst>
        </xdr:cNvPr>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09" name="フローチャート: 判断 508">
          <a:extLst>
            <a:ext uri="{FF2B5EF4-FFF2-40B4-BE49-F238E27FC236}">
              <a16:creationId xmlns:a16="http://schemas.microsoft.com/office/drawing/2014/main" id="{3BD180A9-7081-4322-B0EB-D56BAB0F9A52}"/>
            </a:ext>
          </a:extLst>
        </xdr:cNvPr>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10" name="フローチャート: 判断 509">
          <a:extLst>
            <a:ext uri="{FF2B5EF4-FFF2-40B4-BE49-F238E27FC236}">
              <a16:creationId xmlns:a16="http://schemas.microsoft.com/office/drawing/2014/main" id="{EE2494CF-33F1-4B1B-873E-C5B944B31830}"/>
            </a:ext>
          </a:extLst>
        </xdr:cNvPr>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7B3691E0-42BB-4957-9937-6F8F022511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87EBF870-4597-4312-8988-3F6E3897B8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4A521AC3-FDFF-4BFF-AC9E-BA508629C9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83128D2E-CFB7-4594-8032-3B7CF6BDD2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FDF4BF41-C784-4E4C-97BE-EFE4ECB5A4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145414</xdr:rowOff>
    </xdr:from>
    <xdr:to>
      <xdr:col>116</xdr:col>
      <xdr:colOff>114300</xdr:colOff>
      <xdr:row>107</xdr:row>
      <xdr:rowOff>75564</xdr:rowOff>
    </xdr:to>
    <xdr:sp macro="" textlink="">
      <xdr:nvSpPr>
        <xdr:cNvPr id="516" name="楕円 515">
          <a:extLst>
            <a:ext uri="{FF2B5EF4-FFF2-40B4-BE49-F238E27FC236}">
              <a16:creationId xmlns:a16="http://schemas.microsoft.com/office/drawing/2014/main" id="{584CA8C6-3ABC-4661-A00B-046A564C3AF1}"/>
            </a:ext>
          </a:extLst>
        </xdr:cNvPr>
        <xdr:cNvSpPr/>
      </xdr:nvSpPr>
      <xdr:spPr>
        <a:xfrm>
          <a:off x="22110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60341</xdr:rowOff>
    </xdr:from>
    <xdr:ext cx="469744" cy="259045"/>
    <xdr:sp macro="" textlink="">
      <xdr:nvSpPr>
        <xdr:cNvPr id="517" name="【公民館】&#10;一人当たり面積該当値テキスト">
          <a:extLst>
            <a:ext uri="{FF2B5EF4-FFF2-40B4-BE49-F238E27FC236}">
              <a16:creationId xmlns:a16="http://schemas.microsoft.com/office/drawing/2014/main" id="{A3C2A5CA-784B-4966-8281-E1F6A32C7341}"/>
            </a:ext>
          </a:extLst>
        </xdr:cNvPr>
        <xdr:cNvSpPr txBox="1"/>
      </xdr:nvSpPr>
      <xdr:spPr>
        <a:xfrm>
          <a:off x="22199600" y="182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147701</xdr:rowOff>
    </xdr:from>
    <xdr:to>
      <xdr:col>112</xdr:col>
      <xdr:colOff>38100</xdr:colOff>
      <xdr:row>107</xdr:row>
      <xdr:rowOff>77851</xdr:rowOff>
    </xdr:to>
    <xdr:sp macro="" textlink="">
      <xdr:nvSpPr>
        <xdr:cNvPr id="518" name="楕円 517">
          <a:extLst>
            <a:ext uri="{FF2B5EF4-FFF2-40B4-BE49-F238E27FC236}">
              <a16:creationId xmlns:a16="http://schemas.microsoft.com/office/drawing/2014/main" id="{F3DD2D6B-6176-4031-A7E8-8509E084BFA9}"/>
            </a:ext>
          </a:extLst>
        </xdr:cNvPr>
        <xdr:cNvSpPr/>
      </xdr:nvSpPr>
      <xdr:spPr>
        <a:xfrm>
          <a:off x="21272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24764</xdr:rowOff>
    </xdr:from>
    <xdr:to>
      <xdr:col>116</xdr:col>
      <xdr:colOff>63500</xdr:colOff>
      <xdr:row>107</xdr:row>
      <xdr:rowOff>27051</xdr:rowOff>
    </xdr:to>
    <xdr:cxnSp macro="">
      <xdr:nvCxnSpPr>
        <xdr:cNvPr id="519" name="直線コネクタ 518">
          <a:extLst>
            <a:ext uri="{FF2B5EF4-FFF2-40B4-BE49-F238E27FC236}">
              <a16:creationId xmlns:a16="http://schemas.microsoft.com/office/drawing/2014/main" id="{8B811E2C-6E2C-470B-814A-FB87E671238F}"/>
            </a:ext>
          </a:extLst>
        </xdr:cNvPr>
        <xdr:cNvCxnSpPr/>
      </xdr:nvCxnSpPr>
      <xdr:spPr>
        <a:xfrm flipV="1">
          <a:off x="21323300" y="1836991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20" name="n_1aveValue【公民館】&#10;一人当たり面積">
          <a:extLst>
            <a:ext uri="{FF2B5EF4-FFF2-40B4-BE49-F238E27FC236}">
              <a16:creationId xmlns:a16="http://schemas.microsoft.com/office/drawing/2014/main" id="{AFA826DB-BD75-4F00-9F76-592C58A85F85}"/>
            </a:ext>
          </a:extLst>
        </xdr:cNvPr>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21" name="n_2aveValue【公民館】&#10;一人当たり面積">
          <a:extLst>
            <a:ext uri="{FF2B5EF4-FFF2-40B4-BE49-F238E27FC236}">
              <a16:creationId xmlns:a16="http://schemas.microsoft.com/office/drawing/2014/main" id="{9EE912C5-4394-4622-82C0-2B0C4F4883E7}"/>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68978</xdr:rowOff>
    </xdr:from>
    <xdr:ext cx="469744" cy="259045"/>
    <xdr:sp macro="" textlink="">
      <xdr:nvSpPr>
        <xdr:cNvPr id="522" name="n_1mainValue【公民館】&#10;一人当たり面積">
          <a:extLst>
            <a:ext uri="{FF2B5EF4-FFF2-40B4-BE49-F238E27FC236}">
              <a16:creationId xmlns:a16="http://schemas.microsoft.com/office/drawing/2014/main" id="{9E9256F0-5769-4EEE-8C86-53A17981B2EF}"/>
            </a:ext>
          </a:extLst>
        </xdr:cNvPr>
        <xdr:cNvSpPr txBox="1"/>
      </xdr:nvSpPr>
      <xdr:spPr>
        <a:xfrm>
          <a:off x="21075727" y="184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3" name="正方形/長方形 522">
          <a:extLst>
            <a:ext uri="{FF2B5EF4-FFF2-40B4-BE49-F238E27FC236}">
              <a16:creationId xmlns:a16="http://schemas.microsoft.com/office/drawing/2014/main" id="{5052C2A7-FD69-49AE-839B-47F6A4058A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4" name="正方形/長方形 523">
          <a:extLst>
            <a:ext uri="{FF2B5EF4-FFF2-40B4-BE49-F238E27FC236}">
              <a16:creationId xmlns:a16="http://schemas.microsoft.com/office/drawing/2014/main" id="{85EA4B8C-A19B-4646-9E30-814C009995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5" name="テキスト ボックス 524">
          <a:extLst>
            <a:ext uri="{FF2B5EF4-FFF2-40B4-BE49-F238E27FC236}">
              <a16:creationId xmlns:a16="http://schemas.microsoft.com/office/drawing/2014/main" id="{0B3DE606-D370-4B0F-9940-49408351DBC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全ての類型において、有形固定資産減価償却率は類似団体平均を上回っている。特に高くなっている施設は、橋りょう、学校施設、児童館、公民館である。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河川が町内の中心を流れている地形上、町道における橋りょう数は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橋と比較的多く、また高度経済成長期に多数の橋りょうが建設されたことから、有形固定資産減価償却率が高い状況となっている。現在は、橋りょう点検及び橋りょう改修に順次取り組んでおり、引き続き長寿命化修繕計画に基づき老朽化対策に取り組む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大鰐小学校・大鰐中学校及び児童館については建設後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年以上が経過し、中央公民館については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年以上が経過していることから、今後は、現在策定中の個別施設計画に基づき順次改修・更新等の老朽化対策に取り組んでいくこととしている。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64DBAC-AE60-429E-8F24-65CA6B8AD0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E4BB4D-A83C-4A9D-9E2D-A043CAE86E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73AC05-542E-4283-8EDD-D77269330D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11EFB9-65CD-4284-9ABC-ED62095A06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33A0D0-3CB6-4603-B23D-4D9AF8C926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BF7BA9-92D6-41F5-9BFB-0DF9AA4ABB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A1D8AD-915C-47A9-8ACF-713A2F6F21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656E47-7E14-404A-A375-3037380EC4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BFE798-C342-4B28-A3ED-3A2515AFCB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CEA4B90-2231-46C4-850B-5C4C412219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9,824
9,821
163.43
5,315,811
5,189,662
126,149
3,586,092
8,317,012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475863-2274-4FD5-BC7C-3F8B454E3E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87A9C88-2015-4604-85DC-7CE88B3A2B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9EC5BD-65B9-43A2-95B1-ED73A52F44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5D1700-795D-4C26-8D74-28629A13DB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F08F3F-75D1-48E0-BA11-41F7BAAD7A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06F118-FF26-4CEF-B15C-39A466CCC4A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129977-9405-4619-92E9-2FDE480BBB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CC12EB-0AA1-40C2-B98A-CC6CDB1E71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4B5869-3891-4A1F-94E6-B33D35325C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7151E1-4621-4688-A1EC-EFF3E0E8A1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71E6DD-51CF-41BF-A5F5-588832205B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08A822-8261-4198-9769-8DAA223CB2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19F816-C9AD-4454-A22D-068EAAE3AB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92348E-D49E-466C-AFDD-1E1C757AB0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69ECDD-E5A8-47D3-B1EF-5DA9120A4C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FC27BB-E9FB-46CE-BA03-EB003626FF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1622D9-BBF4-472F-9104-DB516A9B14E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A2956F-8804-4E00-BF5B-CA61662545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B74DBDF-8A84-40EF-BB86-5746A09497F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F410A15-93D4-4CD9-BBE0-7462E2438C2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17387C3-D129-4BDB-8A29-6644FB81BA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BC6B836-9EE6-407B-9583-E1015E48BE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32ECEA-7A0F-49E7-815D-D6CF91DA4E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E2B3BC8-DE3B-4843-9FC5-E3C80818CB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76DEA1E-BBBB-44D5-9C61-37859F69D2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3E2A33F-5A62-4D78-B85E-8D3B647CFD6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D3FFEB4-D952-4FEB-A0F9-36DF3F739B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BBABA66-7716-4A69-8449-A60FDBD97D1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AE147F1-E677-44BD-8188-C0DF98B0A4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38143D5-E38E-4662-92C8-7F21A71165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E020525A-8997-42C2-8DD3-7FD06FA2CC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666BF4B-FC82-4F8C-BAFF-C50EBD8D39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EB8CE89-7980-4884-A21C-A063426211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1FE4346-C19B-4BBB-9DF2-DBFA49700C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AF111D1-3531-4B2C-9811-F595F40161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96FB987-0A79-49E7-959E-DB694DF0443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848BDB8B-D836-404E-89AA-B411F04F10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3E5441B-81AE-4009-9C66-8FB420F7E2E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E070BD7-CE93-44F3-AE79-26EC9DDCC9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B905AED-71DB-4B11-BB7C-749560EAC0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987678A3-FA9E-4088-BA9E-63CC9F8D5A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C73B9B10-C4DA-4C67-9F47-CD40E20279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FA986BB4-9053-4C58-9070-26FF95E8C6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10E4E43-E195-44CB-98C2-7B71B021F6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A71EC9C-290F-4D65-BC9A-2EB9D8CDF9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351397A-3F9D-47E5-B73D-076FA2F416E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8C948158-18DE-4296-B0F2-0084254742B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3995CEBB-AEEE-4657-A97E-A26528A91A7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9A16ECA6-19A5-43F8-A95A-65DD8566210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1F737F79-E74B-4022-8C25-93C39785F24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5811E630-6600-49E7-BF12-75856D4E403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C24BD5B-445F-4FC7-8582-904DCA1627C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B11D3C9-24A8-4A3D-A061-CEAABD0FE02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0956EAC-AC78-42EB-8506-C5FE2191C12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5406888-B84F-441C-BC45-9869681E40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114E01C1-7AB4-499C-825A-DB94BC201E5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C1BBFFB0-BFC4-4E75-BB35-25CC000B196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4B36CCF-05C5-4E8F-BDD3-38375420120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44642E1C-900D-45C1-8F7A-D0B2C95EA1C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3AAC8CA9-4D99-4E3D-B666-87F5A60FD9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a:extLst>
            <a:ext uri="{FF2B5EF4-FFF2-40B4-BE49-F238E27FC236}">
              <a16:creationId xmlns:a16="http://schemas.microsoft.com/office/drawing/2014/main" id="{861B66B3-73DE-4770-826D-C3AFD05BD8F3}"/>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18C8D3C9-8741-47D7-A376-20D2CEAF8811}"/>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a:extLst>
            <a:ext uri="{FF2B5EF4-FFF2-40B4-BE49-F238E27FC236}">
              <a16:creationId xmlns:a16="http://schemas.microsoft.com/office/drawing/2014/main" id="{9DADDF89-718B-4DC3-9717-AF406F9E89FB}"/>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E4685B1A-08AB-44AF-AE06-A2A3872A762D}"/>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324B061D-C66A-4405-992C-FC5AD9F9993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8E01FAEE-6024-4E02-B56F-BC8D5647EB7C}"/>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34C7BCD4-BEBB-4D2D-BD57-B304703C11FB}"/>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99EE5F69-54AD-4BAE-A2D9-B14A3B4432DD}"/>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a:extLst>
            <a:ext uri="{FF2B5EF4-FFF2-40B4-BE49-F238E27FC236}">
              <a16:creationId xmlns:a16="http://schemas.microsoft.com/office/drawing/2014/main" id="{ECEBEEB6-2A43-431B-B80E-F12073274F33}"/>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a:extLst>
            <a:ext uri="{FF2B5EF4-FFF2-40B4-BE49-F238E27FC236}">
              <a16:creationId xmlns:a16="http://schemas.microsoft.com/office/drawing/2014/main" id="{AE0927D5-D7FD-4682-8EED-666E07C99C7E}"/>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a:extLst>
            <a:ext uri="{FF2B5EF4-FFF2-40B4-BE49-F238E27FC236}">
              <a16:creationId xmlns:a16="http://schemas.microsoft.com/office/drawing/2014/main" id="{DC4A8CCA-E407-4466-83D2-8A39B270CC10}"/>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3192F4F4-3EE7-42B6-9AAB-601698870C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1F9EF4A-4069-444B-853C-1F54C9975B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F8BE80C-818C-450A-95C4-DF458DF272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25AD921-4126-4161-832B-CB633AC0B7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B9AA865-F678-4008-B47E-9A823FAE06E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71120</xdr:rowOff>
    </xdr:from>
    <xdr:to>
      <xdr:col>24</xdr:col>
      <xdr:colOff>114300</xdr:colOff>
      <xdr:row>56</xdr:row>
      <xdr:rowOff>1270</xdr:rowOff>
    </xdr:to>
    <xdr:sp macro="" textlink="">
      <xdr:nvSpPr>
        <xdr:cNvPr id="88" name="楕円 87">
          <a:extLst>
            <a:ext uri="{FF2B5EF4-FFF2-40B4-BE49-F238E27FC236}">
              <a16:creationId xmlns:a16="http://schemas.microsoft.com/office/drawing/2014/main" id="{CFD5F15A-9BDE-43DD-B072-77E4CB16187D}"/>
            </a:ext>
          </a:extLst>
        </xdr:cNvPr>
        <xdr:cNvSpPr/>
      </xdr:nvSpPr>
      <xdr:spPr>
        <a:xfrm>
          <a:off x="45847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3DA5885B-4DE8-4A7E-BDCD-98056965087D}"/>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135890</xdr:rowOff>
    </xdr:from>
    <xdr:to>
      <xdr:col>20</xdr:col>
      <xdr:colOff>38100</xdr:colOff>
      <xdr:row>56</xdr:row>
      <xdr:rowOff>66040</xdr:rowOff>
    </xdr:to>
    <xdr:sp macro="" textlink="">
      <xdr:nvSpPr>
        <xdr:cNvPr id="90" name="楕円 89">
          <a:extLst>
            <a:ext uri="{FF2B5EF4-FFF2-40B4-BE49-F238E27FC236}">
              <a16:creationId xmlns:a16="http://schemas.microsoft.com/office/drawing/2014/main" id="{20107F4B-BAC9-40E3-9359-5FF60E7B6E42}"/>
            </a:ext>
          </a:extLst>
        </xdr:cNvPr>
        <xdr:cNvSpPr/>
      </xdr:nvSpPr>
      <xdr:spPr>
        <a:xfrm>
          <a:off x="3746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121920</xdr:rowOff>
    </xdr:from>
    <xdr:to>
      <xdr:col>24</xdr:col>
      <xdr:colOff>63500</xdr:colOff>
      <xdr:row>56</xdr:row>
      <xdr:rowOff>15240</xdr:rowOff>
    </xdr:to>
    <xdr:cxnSp macro="">
      <xdr:nvCxnSpPr>
        <xdr:cNvPr id="91" name="直線コネクタ 90">
          <a:extLst>
            <a:ext uri="{FF2B5EF4-FFF2-40B4-BE49-F238E27FC236}">
              <a16:creationId xmlns:a16="http://schemas.microsoft.com/office/drawing/2014/main" id="{0F807C95-D67A-4749-9D67-8FF48ABE837C}"/>
            </a:ext>
          </a:extLst>
        </xdr:cNvPr>
        <xdr:cNvCxnSpPr/>
      </xdr:nvCxnSpPr>
      <xdr:spPr>
        <a:xfrm flipV="1">
          <a:off x="3797300" y="95516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82567</xdr:rowOff>
    </xdr:from>
    <xdr:ext cx="405111" cy="259045"/>
    <xdr:sp macro="" textlink="">
      <xdr:nvSpPr>
        <xdr:cNvPr id="92" name="n_1mainValue【体育館・プール】&#10;有形固定資産減価償却率">
          <a:extLst>
            <a:ext uri="{FF2B5EF4-FFF2-40B4-BE49-F238E27FC236}">
              <a16:creationId xmlns:a16="http://schemas.microsoft.com/office/drawing/2014/main" id="{AD86F039-31AD-498D-A367-77DC4F98E39E}"/>
            </a:ext>
          </a:extLst>
        </xdr:cNvPr>
        <xdr:cNvSpPr txBox="1"/>
      </xdr:nvSpPr>
      <xdr:spPr>
        <a:xfrm>
          <a:off x="35820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9B6262C2-6CF9-4C7F-9139-844A4216FC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DA95BB00-28DF-4E71-9456-1140DCBFD23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CD7DD3BC-905F-4A19-AA0D-5ED980EE07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B2311C63-E74F-4804-8A38-2977D2C2E8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415C193F-57F9-4EE7-94BE-1543285971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E30F3679-ABD7-4A71-A1F3-279DA73260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7119CF45-DA58-4084-B30F-B69D28BE77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F66E2531-47EB-4FC4-BFAC-27AFC25E76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455D080A-DEBE-41BA-8A60-EE206A3C53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6ED2ED7C-C67B-48E9-BE71-D99F0EA0D2C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50EFF06D-9639-4B2D-855B-23A8DF0C8CB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C233A9F9-AFC9-4D6B-AF72-AC34C0DEB78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945AA03C-AD18-4903-8D77-F7840622B5F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677A5D82-532E-437C-A9ED-B019C990058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8F1AC854-1221-4EDF-84CA-5B5199F4A15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C1EB9924-525F-4BB4-8907-67B98CBE623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9D552F7E-7073-42B0-8D87-9AFBD88ED4E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012BA43C-5720-4A0F-91BC-993F84A3FA2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ADFC0AF7-4013-49C3-B20F-1A8A886995F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9A76B619-EC13-4D2F-B1DE-49A6F6514F9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6861CCDF-586B-42A1-A0C9-C8DD41C19C8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12F1D3B0-E7AB-4F19-AEEF-561458E98DE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7B3BF4D7-5276-4FF8-B439-8D7F32C974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a:extLst>
            <a:ext uri="{FF2B5EF4-FFF2-40B4-BE49-F238E27FC236}">
              <a16:creationId xmlns:a16="http://schemas.microsoft.com/office/drawing/2014/main" id="{FB55FDD9-95D3-4923-B4F0-EBA6A0C03AB3}"/>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a:extLst>
            <a:ext uri="{FF2B5EF4-FFF2-40B4-BE49-F238E27FC236}">
              <a16:creationId xmlns:a16="http://schemas.microsoft.com/office/drawing/2014/main" id="{0A3983DE-F034-45BA-A9FB-C8A7C7182753}"/>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a:extLst>
            <a:ext uri="{FF2B5EF4-FFF2-40B4-BE49-F238E27FC236}">
              <a16:creationId xmlns:a16="http://schemas.microsoft.com/office/drawing/2014/main" id="{6276CCE5-A68F-4C6E-A085-B6FFF2F83D7D}"/>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a:extLst>
            <a:ext uri="{FF2B5EF4-FFF2-40B4-BE49-F238E27FC236}">
              <a16:creationId xmlns:a16="http://schemas.microsoft.com/office/drawing/2014/main" id="{0B8D035F-0A9C-4E57-B54D-275DB78D40E2}"/>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a:extLst>
            <a:ext uri="{FF2B5EF4-FFF2-40B4-BE49-F238E27FC236}">
              <a16:creationId xmlns:a16="http://schemas.microsoft.com/office/drawing/2014/main" id="{55D65CB0-E5F2-469E-9386-D254FBF4FC23}"/>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a:extLst>
            <a:ext uri="{FF2B5EF4-FFF2-40B4-BE49-F238E27FC236}">
              <a16:creationId xmlns:a16="http://schemas.microsoft.com/office/drawing/2014/main" id="{8D400347-57E6-49C6-869A-0E51AC105A03}"/>
            </a:ext>
          </a:extLst>
        </xdr:cNvPr>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a:extLst>
            <a:ext uri="{FF2B5EF4-FFF2-40B4-BE49-F238E27FC236}">
              <a16:creationId xmlns:a16="http://schemas.microsoft.com/office/drawing/2014/main" id="{98385957-DAE9-440C-806D-D37ACA443428}"/>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a:extLst>
            <a:ext uri="{FF2B5EF4-FFF2-40B4-BE49-F238E27FC236}">
              <a16:creationId xmlns:a16="http://schemas.microsoft.com/office/drawing/2014/main" id="{093774EA-460A-4536-8359-4E2CCA072BF1}"/>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a:extLst>
            <a:ext uri="{FF2B5EF4-FFF2-40B4-BE49-F238E27FC236}">
              <a16:creationId xmlns:a16="http://schemas.microsoft.com/office/drawing/2014/main" id="{10ED29B3-93E0-4220-8F6D-BF0CE7E6824B}"/>
            </a:ext>
          </a:extLst>
        </xdr:cNvPr>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a:extLst>
            <a:ext uri="{FF2B5EF4-FFF2-40B4-BE49-F238E27FC236}">
              <a16:creationId xmlns:a16="http://schemas.microsoft.com/office/drawing/2014/main" id="{E338BD03-CA1C-44D2-ABA0-6D335FF67138}"/>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a:extLst>
            <a:ext uri="{FF2B5EF4-FFF2-40B4-BE49-F238E27FC236}">
              <a16:creationId xmlns:a16="http://schemas.microsoft.com/office/drawing/2014/main" id="{BD1C197E-419C-478F-A50A-C0D7EA5855A6}"/>
            </a:ext>
          </a:extLst>
        </xdr:cNvPr>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45C05525-04FD-49AD-BC7F-EB5D3F8355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F6EC1524-5CDA-4C3C-A6EA-F31C8DAEBD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B64EDF22-B576-446B-B2A6-BBED53481C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5591D133-CE17-4E9E-B4A1-EB76506794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D5B31F5E-5515-49AF-A57E-94ECC17B22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85598</xdr:rowOff>
    </xdr:from>
    <xdr:to>
      <xdr:col>55</xdr:col>
      <xdr:colOff>50800</xdr:colOff>
      <xdr:row>57</xdr:row>
      <xdr:rowOff>15748</xdr:rowOff>
    </xdr:to>
    <xdr:sp macro="" textlink="">
      <xdr:nvSpPr>
        <xdr:cNvPr id="132" name="楕円 131">
          <a:extLst>
            <a:ext uri="{FF2B5EF4-FFF2-40B4-BE49-F238E27FC236}">
              <a16:creationId xmlns:a16="http://schemas.microsoft.com/office/drawing/2014/main" id="{D2030A69-8320-448B-9CB5-3F8E56772B8F}"/>
            </a:ext>
          </a:extLst>
        </xdr:cNvPr>
        <xdr:cNvSpPr/>
      </xdr:nvSpPr>
      <xdr:spPr>
        <a:xfrm>
          <a:off x="10426700" y="96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108475</xdr:rowOff>
    </xdr:from>
    <xdr:ext cx="469744" cy="259045"/>
    <xdr:sp macro="" textlink="">
      <xdr:nvSpPr>
        <xdr:cNvPr id="133" name="【体育館・プール】&#10;一人当たり面積該当値テキスト">
          <a:extLst>
            <a:ext uri="{FF2B5EF4-FFF2-40B4-BE49-F238E27FC236}">
              <a16:creationId xmlns:a16="http://schemas.microsoft.com/office/drawing/2014/main" id="{72F1AFF2-AD4F-4091-8790-EC3125A0FF47}"/>
            </a:ext>
          </a:extLst>
        </xdr:cNvPr>
        <xdr:cNvSpPr txBox="1"/>
      </xdr:nvSpPr>
      <xdr:spPr>
        <a:xfrm>
          <a:off x="10515600" y="953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116078</xdr:rowOff>
    </xdr:from>
    <xdr:to>
      <xdr:col>50</xdr:col>
      <xdr:colOff>165100</xdr:colOff>
      <xdr:row>57</xdr:row>
      <xdr:rowOff>46228</xdr:rowOff>
    </xdr:to>
    <xdr:sp macro="" textlink="">
      <xdr:nvSpPr>
        <xdr:cNvPr id="134" name="楕円 133">
          <a:extLst>
            <a:ext uri="{FF2B5EF4-FFF2-40B4-BE49-F238E27FC236}">
              <a16:creationId xmlns:a16="http://schemas.microsoft.com/office/drawing/2014/main" id="{ABF2F584-4F4F-4A41-ADEC-37434170D368}"/>
            </a:ext>
          </a:extLst>
        </xdr:cNvPr>
        <xdr:cNvSpPr/>
      </xdr:nvSpPr>
      <xdr:spPr>
        <a:xfrm>
          <a:off x="9588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136398</xdr:rowOff>
    </xdr:from>
    <xdr:to>
      <xdr:col>55</xdr:col>
      <xdr:colOff>0</xdr:colOff>
      <xdr:row>56</xdr:row>
      <xdr:rowOff>166878</xdr:rowOff>
    </xdr:to>
    <xdr:cxnSp macro="">
      <xdr:nvCxnSpPr>
        <xdr:cNvPr id="135" name="直線コネクタ 134">
          <a:extLst>
            <a:ext uri="{FF2B5EF4-FFF2-40B4-BE49-F238E27FC236}">
              <a16:creationId xmlns:a16="http://schemas.microsoft.com/office/drawing/2014/main" id="{E9671704-50A4-4CB9-A94E-F7E1814DBEC3}"/>
            </a:ext>
          </a:extLst>
        </xdr:cNvPr>
        <xdr:cNvCxnSpPr/>
      </xdr:nvCxnSpPr>
      <xdr:spPr>
        <a:xfrm flipV="1">
          <a:off x="9639300" y="973759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62755</xdr:rowOff>
    </xdr:from>
    <xdr:ext cx="469744" cy="259045"/>
    <xdr:sp macro="" textlink="">
      <xdr:nvSpPr>
        <xdr:cNvPr id="136" name="n_1mainValue【体育館・プール】&#10;一人当たり面積">
          <a:extLst>
            <a:ext uri="{FF2B5EF4-FFF2-40B4-BE49-F238E27FC236}">
              <a16:creationId xmlns:a16="http://schemas.microsoft.com/office/drawing/2014/main" id="{ED7715DC-BD74-4343-81A7-BA7440998D1A}"/>
            </a:ext>
          </a:extLst>
        </xdr:cNvPr>
        <xdr:cNvSpPr txBox="1"/>
      </xdr:nvSpPr>
      <xdr:spPr>
        <a:xfrm>
          <a:off x="9391727" y="949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174AA38B-9504-420A-86DE-9BD6B7E964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38B4BC3B-58D5-4836-9352-63588BBF52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AA85D350-DF09-4C26-A095-8D1A9D37B5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11F77F81-C074-48DD-A521-55842C9DDA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2C7123F7-1909-499A-83CC-AEABC8E8C6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4B0BE11E-1CF0-4701-A356-D354AFC3D3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69B6B7E6-2A04-49E4-9AE4-8F468219C2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855A34EE-A3A8-4313-81FE-EB873C8C538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a:extLst>
            <a:ext uri="{FF2B5EF4-FFF2-40B4-BE49-F238E27FC236}">
              <a16:creationId xmlns:a16="http://schemas.microsoft.com/office/drawing/2014/main" id="{67D81FAB-6F94-474C-8293-B80D6BC9E7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a:extLst>
            <a:ext uri="{FF2B5EF4-FFF2-40B4-BE49-F238E27FC236}">
              <a16:creationId xmlns:a16="http://schemas.microsoft.com/office/drawing/2014/main" id="{E12821BD-983E-4426-B952-8BEEAB5CB3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a:extLst>
            <a:ext uri="{FF2B5EF4-FFF2-40B4-BE49-F238E27FC236}">
              <a16:creationId xmlns:a16="http://schemas.microsoft.com/office/drawing/2014/main" id="{E4A54AAC-E4BB-44BD-B82C-D3E9560909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a:extLst>
            <a:ext uri="{FF2B5EF4-FFF2-40B4-BE49-F238E27FC236}">
              <a16:creationId xmlns:a16="http://schemas.microsoft.com/office/drawing/2014/main" id="{15B1B1F0-3F4A-4507-87BC-AB02A6BE48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a:extLst>
            <a:ext uri="{FF2B5EF4-FFF2-40B4-BE49-F238E27FC236}">
              <a16:creationId xmlns:a16="http://schemas.microsoft.com/office/drawing/2014/main" id="{C9C347CB-B810-496A-9BC4-F658CE0ACB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a:extLst>
            <a:ext uri="{FF2B5EF4-FFF2-40B4-BE49-F238E27FC236}">
              <a16:creationId xmlns:a16="http://schemas.microsoft.com/office/drawing/2014/main" id="{A69F3FCB-D70E-4A58-9B09-DE0F1D6F7B3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a:extLst>
            <a:ext uri="{FF2B5EF4-FFF2-40B4-BE49-F238E27FC236}">
              <a16:creationId xmlns:a16="http://schemas.microsoft.com/office/drawing/2014/main" id="{0C337766-42BB-409B-BD5B-3D09B76259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a:extLst>
            <a:ext uri="{FF2B5EF4-FFF2-40B4-BE49-F238E27FC236}">
              <a16:creationId xmlns:a16="http://schemas.microsoft.com/office/drawing/2014/main" id="{96F2C72E-49E8-4819-A46C-F651F2DD47E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a:extLst>
            <a:ext uri="{FF2B5EF4-FFF2-40B4-BE49-F238E27FC236}">
              <a16:creationId xmlns:a16="http://schemas.microsoft.com/office/drawing/2014/main" id="{C9E28994-B31D-4013-9904-E5427AF6DB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a:extLst>
            <a:ext uri="{FF2B5EF4-FFF2-40B4-BE49-F238E27FC236}">
              <a16:creationId xmlns:a16="http://schemas.microsoft.com/office/drawing/2014/main" id="{8E2A44E0-C192-4D7C-8A9B-3EEB6B6B16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a:extLst>
            <a:ext uri="{FF2B5EF4-FFF2-40B4-BE49-F238E27FC236}">
              <a16:creationId xmlns:a16="http://schemas.microsoft.com/office/drawing/2014/main" id="{8A197673-D730-42F6-9E02-B0592E86D7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a:extLst>
            <a:ext uri="{FF2B5EF4-FFF2-40B4-BE49-F238E27FC236}">
              <a16:creationId xmlns:a16="http://schemas.microsoft.com/office/drawing/2014/main" id="{CB0A3627-C66F-4A5F-875C-358BF995D0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a:extLst>
            <a:ext uri="{FF2B5EF4-FFF2-40B4-BE49-F238E27FC236}">
              <a16:creationId xmlns:a16="http://schemas.microsoft.com/office/drawing/2014/main" id="{BBDBFEDB-E38A-4CE2-9059-F8A74D0F8F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a:extLst>
            <a:ext uri="{FF2B5EF4-FFF2-40B4-BE49-F238E27FC236}">
              <a16:creationId xmlns:a16="http://schemas.microsoft.com/office/drawing/2014/main" id="{68E4DD74-9FD7-4D7E-8849-D124A02C0E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a:extLst>
            <a:ext uri="{FF2B5EF4-FFF2-40B4-BE49-F238E27FC236}">
              <a16:creationId xmlns:a16="http://schemas.microsoft.com/office/drawing/2014/main" id="{D99292A8-9E5A-4A2D-8998-3616427C53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a:extLst>
            <a:ext uri="{FF2B5EF4-FFF2-40B4-BE49-F238E27FC236}">
              <a16:creationId xmlns:a16="http://schemas.microsoft.com/office/drawing/2014/main" id="{892B6A5C-E2FF-4FD2-A545-5A7C642A29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a:extLst>
            <a:ext uri="{FF2B5EF4-FFF2-40B4-BE49-F238E27FC236}">
              <a16:creationId xmlns:a16="http://schemas.microsoft.com/office/drawing/2014/main" id="{C6FCE96F-AF68-4041-8C8A-9689B8D5DD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a:extLst>
            <a:ext uri="{FF2B5EF4-FFF2-40B4-BE49-F238E27FC236}">
              <a16:creationId xmlns:a16="http://schemas.microsoft.com/office/drawing/2014/main" id="{5649F9F4-4F66-466D-851E-D022C79722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a:extLst>
            <a:ext uri="{FF2B5EF4-FFF2-40B4-BE49-F238E27FC236}">
              <a16:creationId xmlns:a16="http://schemas.microsoft.com/office/drawing/2014/main" id="{D1DB3157-3A93-465C-9B7B-6F419C0D88E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a:extLst>
            <a:ext uri="{FF2B5EF4-FFF2-40B4-BE49-F238E27FC236}">
              <a16:creationId xmlns:a16="http://schemas.microsoft.com/office/drawing/2014/main" id="{F1977087-60C3-4DE0-A460-A0FD7CE2E9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a:extLst>
            <a:ext uri="{FF2B5EF4-FFF2-40B4-BE49-F238E27FC236}">
              <a16:creationId xmlns:a16="http://schemas.microsoft.com/office/drawing/2014/main" id="{562A02EF-00DE-4CEB-AE17-2F8A575966D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a:extLst>
            <a:ext uri="{FF2B5EF4-FFF2-40B4-BE49-F238E27FC236}">
              <a16:creationId xmlns:a16="http://schemas.microsoft.com/office/drawing/2014/main" id="{49E68C93-3047-4693-B4EE-748A7D7AFBE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a:extLst>
            <a:ext uri="{FF2B5EF4-FFF2-40B4-BE49-F238E27FC236}">
              <a16:creationId xmlns:a16="http://schemas.microsoft.com/office/drawing/2014/main" id="{397BBEB0-A7DE-4193-9BD4-18317A28E71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a:extLst>
            <a:ext uri="{FF2B5EF4-FFF2-40B4-BE49-F238E27FC236}">
              <a16:creationId xmlns:a16="http://schemas.microsoft.com/office/drawing/2014/main" id="{3338E50E-E55D-45B5-8135-FE73E9EFEF6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a:extLst>
            <a:ext uri="{FF2B5EF4-FFF2-40B4-BE49-F238E27FC236}">
              <a16:creationId xmlns:a16="http://schemas.microsoft.com/office/drawing/2014/main" id="{D487A85B-3CBB-46D5-93BD-8066EE162A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a:extLst>
            <a:ext uri="{FF2B5EF4-FFF2-40B4-BE49-F238E27FC236}">
              <a16:creationId xmlns:a16="http://schemas.microsoft.com/office/drawing/2014/main" id="{C74F86AA-0756-4743-92DC-BA9CA06AFD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a:extLst>
            <a:ext uri="{FF2B5EF4-FFF2-40B4-BE49-F238E27FC236}">
              <a16:creationId xmlns:a16="http://schemas.microsoft.com/office/drawing/2014/main" id="{6B4835CD-BAFD-44F7-9F9F-F397DC1F91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a:extLst>
            <a:ext uri="{FF2B5EF4-FFF2-40B4-BE49-F238E27FC236}">
              <a16:creationId xmlns:a16="http://schemas.microsoft.com/office/drawing/2014/main" id="{29D4EC0F-DAB2-47A4-8ECE-0DF55F9CAD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a:extLst>
            <a:ext uri="{FF2B5EF4-FFF2-40B4-BE49-F238E27FC236}">
              <a16:creationId xmlns:a16="http://schemas.microsoft.com/office/drawing/2014/main" id="{3E3A09E8-7928-455C-8366-353D3D9F3D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a:extLst>
            <a:ext uri="{FF2B5EF4-FFF2-40B4-BE49-F238E27FC236}">
              <a16:creationId xmlns:a16="http://schemas.microsoft.com/office/drawing/2014/main" id="{FDD188A6-C9C6-442C-BCA9-02497266F0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a:extLst>
            <a:ext uri="{FF2B5EF4-FFF2-40B4-BE49-F238E27FC236}">
              <a16:creationId xmlns:a16="http://schemas.microsoft.com/office/drawing/2014/main" id="{4A7AF7DC-F42A-41D4-9C1E-C500CC5284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a:extLst>
            <a:ext uri="{FF2B5EF4-FFF2-40B4-BE49-F238E27FC236}">
              <a16:creationId xmlns:a16="http://schemas.microsoft.com/office/drawing/2014/main" id="{E6497470-F4F8-42E3-8096-33F40ACB46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7" name="テキスト ボックス 176">
          <a:extLst>
            <a:ext uri="{FF2B5EF4-FFF2-40B4-BE49-F238E27FC236}">
              <a16:creationId xmlns:a16="http://schemas.microsoft.com/office/drawing/2014/main" id="{36C871ED-1B53-44EC-BC80-D1010B5292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8" name="直線コネクタ 177">
          <a:extLst>
            <a:ext uri="{FF2B5EF4-FFF2-40B4-BE49-F238E27FC236}">
              <a16:creationId xmlns:a16="http://schemas.microsoft.com/office/drawing/2014/main" id="{0572C19E-57D6-423F-98ED-685221DB5AC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9" name="テキスト ボックス 178">
          <a:extLst>
            <a:ext uri="{FF2B5EF4-FFF2-40B4-BE49-F238E27FC236}">
              <a16:creationId xmlns:a16="http://schemas.microsoft.com/office/drawing/2014/main" id="{73F4C7EE-104E-469E-869B-3AB8AF01916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0" name="直線コネクタ 179">
          <a:extLst>
            <a:ext uri="{FF2B5EF4-FFF2-40B4-BE49-F238E27FC236}">
              <a16:creationId xmlns:a16="http://schemas.microsoft.com/office/drawing/2014/main" id="{FD636379-C80C-4339-A8B0-EDC51869DDE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1" name="テキスト ボックス 180">
          <a:extLst>
            <a:ext uri="{FF2B5EF4-FFF2-40B4-BE49-F238E27FC236}">
              <a16:creationId xmlns:a16="http://schemas.microsoft.com/office/drawing/2014/main" id="{828299B4-FE02-48CE-A502-D82E851C7EA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2" name="直線コネクタ 181">
          <a:extLst>
            <a:ext uri="{FF2B5EF4-FFF2-40B4-BE49-F238E27FC236}">
              <a16:creationId xmlns:a16="http://schemas.microsoft.com/office/drawing/2014/main" id="{D8E132AD-2321-4ADD-B101-E6AC4AFE40F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3" name="テキスト ボックス 182">
          <a:extLst>
            <a:ext uri="{FF2B5EF4-FFF2-40B4-BE49-F238E27FC236}">
              <a16:creationId xmlns:a16="http://schemas.microsoft.com/office/drawing/2014/main" id="{42C0A5DB-A395-4839-9AFC-6F5FC110289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4" name="直線コネクタ 183">
          <a:extLst>
            <a:ext uri="{FF2B5EF4-FFF2-40B4-BE49-F238E27FC236}">
              <a16:creationId xmlns:a16="http://schemas.microsoft.com/office/drawing/2014/main" id="{5901F7B2-54E1-44EE-9CC4-B185CA7741B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5" name="テキスト ボックス 184">
          <a:extLst>
            <a:ext uri="{FF2B5EF4-FFF2-40B4-BE49-F238E27FC236}">
              <a16:creationId xmlns:a16="http://schemas.microsoft.com/office/drawing/2014/main" id="{A7C97334-84FA-4343-A83F-124AEEDFFD8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6" name="直線コネクタ 185">
          <a:extLst>
            <a:ext uri="{FF2B5EF4-FFF2-40B4-BE49-F238E27FC236}">
              <a16:creationId xmlns:a16="http://schemas.microsoft.com/office/drawing/2014/main" id="{43EB96C7-0FF8-4F6C-AABA-A661649811D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7" name="テキスト ボックス 186">
          <a:extLst>
            <a:ext uri="{FF2B5EF4-FFF2-40B4-BE49-F238E27FC236}">
              <a16:creationId xmlns:a16="http://schemas.microsoft.com/office/drawing/2014/main" id="{B451E44C-7D75-4358-BB1F-A7D211C3F81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8" name="直線コネクタ 187">
          <a:extLst>
            <a:ext uri="{FF2B5EF4-FFF2-40B4-BE49-F238E27FC236}">
              <a16:creationId xmlns:a16="http://schemas.microsoft.com/office/drawing/2014/main" id="{27F5EE62-BE6B-405E-8DFF-367B49F78EF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9" name="テキスト ボックス 188">
          <a:extLst>
            <a:ext uri="{FF2B5EF4-FFF2-40B4-BE49-F238E27FC236}">
              <a16:creationId xmlns:a16="http://schemas.microsoft.com/office/drawing/2014/main" id="{221A97AD-93C7-4ADC-8885-5AAD115B6FB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0" name="直線コネクタ 189">
          <a:extLst>
            <a:ext uri="{FF2B5EF4-FFF2-40B4-BE49-F238E27FC236}">
              <a16:creationId xmlns:a16="http://schemas.microsoft.com/office/drawing/2014/main" id="{A8EFE5B3-5D30-4633-B88C-E15F2E31FB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1" name="テキスト ボックス 190">
          <a:extLst>
            <a:ext uri="{FF2B5EF4-FFF2-40B4-BE49-F238E27FC236}">
              <a16:creationId xmlns:a16="http://schemas.microsoft.com/office/drawing/2014/main" id="{DFE46011-9F1B-4FBB-9B18-103E7C468D4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2" name="【一般廃棄物処理施設】&#10;有形固定資産減価償却率グラフ枠">
          <a:extLst>
            <a:ext uri="{FF2B5EF4-FFF2-40B4-BE49-F238E27FC236}">
              <a16:creationId xmlns:a16="http://schemas.microsoft.com/office/drawing/2014/main" id="{64F53143-4064-4AA1-9C08-5C989CB3C3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193" name="直線コネクタ 192">
          <a:extLst>
            <a:ext uri="{FF2B5EF4-FFF2-40B4-BE49-F238E27FC236}">
              <a16:creationId xmlns:a16="http://schemas.microsoft.com/office/drawing/2014/main" id="{88381527-8302-47BD-B146-CC08ECAB25ED}"/>
            </a:ext>
          </a:extLst>
        </xdr:cNvPr>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194" name="【一般廃棄物処理施設】&#10;有形固定資産減価償却率最小値テキスト">
          <a:extLst>
            <a:ext uri="{FF2B5EF4-FFF2-40B4-BE49-F238E27FC236}">
              <a16:creationId xmlns:a16="http://schemas.microsoft.com/office/drawing/2014/main" id="{6B8C4680-6243-4199-9770-9AD197901EFE}"/>
            </a:ext>
          </a:extLst>
        </xdr:cNvPr>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195" name="直線コネクタ 194">
          <a:extLst>
            <a:ext uri="{FF2B5EF4-FFF2-40B4-BE49-F238E27FC236}">
              <a16:creationId xmlns:a16="http://schemas.microsoft.com/office/drawing/2014/main" id="{00AAADA7-12AC-4F01-9F42-8BDD9A7FD964}"/>
            </a:ext>
          </a:extLst>
        </xdr:cNvPr>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196" name="【一般廃棄物処理施設】&#10;有形固定資産減価償却率最大値テキスト">
          <a:extLst>
            <a:ext uri="{FF2B5EF4-FFF2-40B4-BE49-F238E27FC236}">
              <a16:creationId xmlns:a16="http://schemas.microsoft.com/office/drawing/2014/main" id="{6159329A-D90E-43E4-852D-B3487A7BDEA3}"/>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197" name="直線コネクタ 196">
          <a:extLst>
            <a:ext uri="{FF2B5EF4-FFF2-40B4-BE49-F238E27FC236}">
              <a16:creationId xmlns:a16="http://schemas.microsoft.com/office/drawing/2014/main" id="{EFBA0ADD-093F-441E-895A-DD990D36A8DF}"/>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198" name="【一般廃棄物処理施設】&#10;有形固定資産減価償却率平均値テキスト">
          <a:extLst>
            <a:ext uri="{FF2B5EF4-FFF2-40B4-BE49-F238E27FC236}">
              <a16:creationId xmlns:a16="http://schemas.microsoft.com/office/drawing/2014/main" id="{26CA1F8E-ECBD-4A96-BF74-5D4A31416D52}"/>
            </a:ext>
          </a:extLst>
        </xdr:cNvPr>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199" name="フローチャート: 判断 198">
          <a:extLst>
            <a:ext uri="{FF2B5EF4-FFF2-40B4-BE49-F238E27FC236}">
              <a16:creationId xmlns:a16="http://schemas.microsoft.com/office/drawing/2014/main" id="{CAC5C95A-7E0F-4203-ADCD-0335BCAB7A79}"/>
            </a:ext>
          </a:extLst>
        </xdr:cNvPr>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00" name="フローチャート: 判断 199">
          <a:extLst>
            <a:ext uri="{FF2B5EF4-FFF2-40B4-BE49-F238E27FC236}">
              <a16:creationId xmlns:a16="http://schemas.microsoft.com/office/drawing/2014/main" id="{6F1B7FC9-4A2F-45A4-971C-D5ED6B235B25}"/>
            </a:ext>
          </a:extLst>
        </xdr:cNvPr>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01" name="n_1aveValue【一般廃棄物処理施設】&#10;有形固定資産減価償却率">
          <a:extLst>
            <a:ext uri="{FF2B5EF4-FFF2-40B4-BE49-F238E27FC236}">
              <a16:creationId xmlns:a16="http://schemas.microsoft.com/office/drawing/2014/main" id="{90F9B160-AB25-4EA1-92AF-EE6939AF7599}"/>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02" name="フローチャート: 判断 201">
          <a:extLst>
            <a:ext uri="{FF2B5EF4-FFF2-40B4-BE49-F238E27FC236}">
              <a16:creationId xmlns:a16="http://schemas.microsoft.com/office/drawing/2014/main" id="{64EE51BB-C2DA-433E-BAD8-EDE6EB9497BC}"/>
            </a:ext>
          </a:extLst>
        </xdr:cNvPr>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03" name="n_2aveValue【一般廃棄物処理施設】&#10;有形固定資産減価償却率">
          <a:extLst>
            <a:ext uri="{FF2B5EF4-FFF2-40B4-BE49-F238E27FC236}">
              <a16:creationId xmlns:a16="http://schemas.microsoft.com/office/drawing/2014/main" id="{9438239F-77CB-43AD-AC63-463CB4445120}"/>
            </a:ext>
          </a:extLst>
        </xdr:cNvPr>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4" name="テキスト ボックス 203">
          <a:extLst>
            <a:ext uri="{FF2B5EF4-FFF2-40B4-BE49-F238E27FC236}">
              <a16:creationId xmlns:a16="http://schemas.microsoft.com/office/drawing/2014/main" id="{6B0C3020-190B-4225-A9EE-A72D86660DF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id="{94440CAA-DCD5-47BE-A536-E00ADC1DDC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id="{7DC1D191-29AB-4D53-8FB3-04D6EFBF1B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64CC6AA4-99DA-414D-B65C-7EF5815F3A1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4B462BE6-9716-4B18-94AD-1CD6D71577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209" name="楕円 208">
          <a:extLst>
            <a:ext uri="{FF2B5EF4-FFF2-40B4-BE49-F238E27FC236}">
              <a16:creationId xmlns:a16="http://schemas.microsoft.com/office/drawing/2014/main" id="{769CD955-72E7-48E9-9B2A-761386272027}"/>
            </a:ext>
          </a:extLst>
        </xdr:cNvPr>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141622</xdr:rowOff>
    </xdr:from>
    <xdr:ext cx="405111" cy="259045"/>
    <xdr:sp macro="" textlink="">
      <xdr:nvSpPr>
        <xdr:cNvPr id="210" name="【一般廃棄物処理施設】&#10;有形固定資産減価償却率該当値テキスト">
          <a:extLst>
            <a:ext uri="{FF2B5EF4-FFF2-40B4-BE49-F238E27FC236}">
              <a16:creationId xmlns:a16="http://schemas.microsoft.com/office/drawing/2014/main" id="{ECACBC4D-AB05-41BB-B4C1-5E17B7B3F1C8}"/>
            </a:ext>
          </a:extLst>
        </xdr:cNvPr>
        <xdr:cNvSpPr txBox="1"/>
      </xdr:nvSpPr>
      <xdr:spPr>
        <a:xfrm>
          <a:off x="16357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211" name="楕円 210">
          <a:extLst>
            <a:ext uri="{FF2B5EF4-FFF2-40B4-BE49-F238E27FC236}">
              <a16:creationId xmlns:a16="http://schemas.microsoft.com/office/drawing/2014/main" id="{2250F0CD-074C-47B5-8EAD-53BD5C87D2AD}"/>
            </a:ext>
          </a:extLst>
        </xdr:cNvPr>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91440</xdr:rowOff>
    </xdr:to>
    <xdr:cxnSp macro="">
      <xdr:nvCxnSpPr>
        <xdr:cNvPr id="212" name="直線コネクタ 211">
          <a:extLst>
            <a:ext uri="{FF2B5EF4-FFF2-40B4-BE49-F238E27FC236}">
              <a16:creationId xmlns:a16="http://schemas.microsoft.com/office/drawing/2014/main" id="{F380892C-D98B-45DD-839B-EFFBD1D548B3}"/>
            </a:ext>
          </a:extLst>
        </xdr:cNvPr>
        <xdr:cNvCxnSpPr/>
      </xdr:nvCxnSpPr>
      <xdr:spPr>
        <a:xfrm flipV="1">
          <a:off x="15481300" y="651319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158767</xdr:rowOff>
    </xdr:from>
    <xdr:ext cx="405111" cy="259045"/>
    <xdr:sp macro="" textlink="">
      <xdr:nvSpPr>
        <xdr:cNvPr id="213" name="n_1mainValue【一般廃棄物処理施設】&#10;有形固定資産減価償却率">
          <a:extLst>
            <a:ext uri="{FF2B5EF4-FFF2-40B4-BE49-F238E27FC236}">
              <a16:creationId xmlns:a16="http://schemas.microsoft.com/office/drawing/2014/main" id="{CBB15617-303F-4D7B-819B-F0EC27C0E517}"/>
            </a:ext>
          </a:extLst>
        </xdr:cNvPr>
        <xdr:cNvSpPr txBox="1"/>
      </xdr:nvSpPr>
      <xdr:spPr>
        <a:xfrm>
          <a:off x="152660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4" name="正方形/長方形 213">
          <a:extLst>
            <a:ext uri="{FF2B5EF4-FFF2-40B4-BE49-F238E27FC236}">
              <a16:creationId xmlns:a16="http://schemas.microsoft.com/office/drawing/2014/main" id="{03AABCD2-CA48-4C54-851B-8159CEBCE7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5" name="正方形/長方形 214">
          <a:extLst>
            <a:ext uri="{FF2B5EF4-FFF2-40B4-BE49-F238E27FC236}">
              <a16:creationId xmlns:a16="http://schemas.microsoft.com/office/drawing/2014/main" id="{6F02D01F-C676-48F6-B150-A02263B8C5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6" name="正方形/長方形 215">
          <a:extLst>
            <a:ext uri="{FF2B5EF4-FFF2-40B4-BE49-F238E27FC236}">
              <a16:creationId xmlns:a16="http://schemas.microsoft.com/office/drawing/2014/main" id="{02A82702-E268-4DFE-834F-21ECEB0875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7" name="正方形/長方形 216">
          <a:extLst>
            <a:ext uri="{FF2B5EF4-FFF2-40B4-BE49-F238E27FC236}">
              <a16:creationId xmlns:a16="http://schemas.microsoft.com/office/drawing/2014/main" id="{6FAFBDCA-1E36-486B-8497-B8849057D7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8" name="正方形/長方形 217">
          <a:extLst>
            <a:ext uri="{FF2B5EF4-FFF2-40B4-BE49-F238E27FC236}">
              <a16:creationId xmlns:a16="http://schemas.microsoft.com/office/drawing/2014/main" id="{B2A14CCB-E5FC-4CFB-841E-6074DC2EDE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9" name="正方形/長方形 218">
          <a:extLst>
            <a:ext uri="{FF2B5EF4-FFF2-40B4-BE49-F238E27FC236}">
              <a16:creationId xmlns:a16="http://schemas.microsoft.com/office/drawing/2014/main" id="{F475B9D4-D7CC-4698-AE5D-70B5B2D489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0" name="正方形/長方形 219">
          <a:extLst>
            <a:ext uri="{FF2B5EF4-FFF2-40B4-BE49-F238E27FC236}">
              <a16:creationId xmlns:a16="http://schemas.microsoft.com/office/drawing/2014/main" id="{174FEC8B-6A10-4CEB-ABFC-49E1419E91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1" name="正方形/長方形 220">
          <a:extLst>
            <a:ext uri="{FF2B5EF4-FFF2-40B4-BE49-F238E27FC236}">
              <a16:creationId xmlns:a16="http://schemas.microsoft.com/office/drawing/2014/main" id="{93D195D0-F60E-42D7-8851-846E023A35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2" name="テキスト ボックス 221">
          <a:extLst>
            <a:ext uri="{FF2B5EF4-FFF2-40B4-BE49-F238E27FC236}">
              <a16:creationId xmlns:a16="http://schemas.microsoft.com/office/drawing/2014/main" id="{453E76E8-7FEB-4973-995E-C6AF7686F93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3" name="直線コネクタ 222">
          <a:extLst>
            <a:ext uri="{FF2B5EF4-FFF2-40B4-BE49-F238E27FC236}">
              <a16:creationId xmlns:a16="http://schemas.microsoft.com/office/drawing/2014/main" id="{F476BE84-BCF9-4351-968A-CC928BD0A56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24" name="直線コネクタ 223">
          <a:extLst>
            <a:ext uri="{FF2B5EF4-FFF2-40B4-BE49-F238E27FC236}">
              <a16:creationId xmlns:a16="http://schemas.microsoft.com/office/drawing/2014/main" id="{C0B39405-615F-419D-AFC1-731F48D1AB2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25" name="テキスト ボックス 224">
          <a:extLst>
            <a:ext uri="{FF2B5EF4-FFF2-40B4-BE49-F238E27FC236}">
              <a16:creationId xmlns:a16="http://schemas.microsoft.com/office/drawing/2014/main" id="{C0B892DE-A502-4028-88BC-DAD20599715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26" name="直線コネクタ 225">
          <a:extLst>
            <a:ext uri="{FF2B5EF4-FFF2-40B4-BE49-F238E27FC236}">
              <a16:creationId xmlns:a16="http://schemas.microsoft.com/office/drawing/2014/main" id="{E74229E6-990D-457C-8BB7-5224B3088ED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27" name="テキスト ボックス 226">
          <a:extLst>
            <a:ext uri="{FF2B5EF4-FFF2-40B4-BE49-F238E27FC236}">
              <a16:creationId xmlns:a16="http://schemas.microsoft.com/office/drawing/2014/main" id="{13B0F1B7-893D-4A0A-8CE7-EAF9C24B7AE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28" name="直線コネクタ 227">
          <a:extLst>
            <a:ext uri="{FF2B5EF4-FFF2-40B4-BE49-F238E27FC236}">
              <a16:creationId xmlns:a16="http://schemas.microsoft.com/office/drawing/2014/main" id="{547E4307-B277-4028-AC3A-4ADDB43ADC3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29" name="テキスト ボックス 228">
          <a:extLst>
            <a:ext uri="{FF2B5EF4-FFF2-40B4-BE49-F238E27FC236}">
              <a16:creationId xmlns:a16="http://schemas.microsoft.com/office/drawing/2014/main" id="{954576DD-BCF3-48DA-8E33-D305FAFB78D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0" name="直線コネクタ 229">
          <a:extLst>
            <a:ext uri="{FF2B5EF4-FFF2-40B4-BE49-F238E27FC236}">
              <a16:creationId xmlns:a16="http://schemas.microsoft.com/office/drawing/2014/main" id="{482FDEA2-47B2-48F2-95D0-D3670CB2467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1" name="テキスト ボックス 230">
          <a:extLst>
            <a:ext uri="{FF2B5EF4-FFF2-40B4-BE49-F238E27FC236}">
              <a16:creationId xmlns:a16="http://schemas.microsoft.com/office/drawing/2014/main" id="{B5EA266E-FEA3-43E1-8CB9-C51F7C16891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2" name="直線コネクタ 231">
          <a:extLst>
            <a:ext uri="{FF2B5EF4-FFF2-40B4-BE49-F238E27FC236}">
              <a16:creationId xmlns:a16="http://schemas.microsoft.com/office/drawing/2014/main" id="{21A4A010-7E12-4562-839E-BE3FFC3B34E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33" name="テキスト ボックス 232">
          <a:extLst>
            <a:ext uri="{FF2B5EF4-FFF2-40B4-BE49-F238E27FC236}">
              <a16:creationId xmlns:a16="http://schemas.microsoft.com/office/drawing/2014/main" id="{B62BBEF9-BF68-4E93-9124-7BA235E353B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34" name="直線コネクタ 233">
          <a:extLst>
            <a:ext uri="{FF2B5EF4-FFF2-40B4-BE49-F238E27FC236}">
              <a16:creationId xmlns:a16="http://schemas.microsoft.com/office/drawing/2014/main" id="{B2040767-3EB6-42C7-BD48-DD649357A8C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35" name="テキスト ボックス 234">
          <a:extLst>
            <a:ext uri="{FF2B5EF4-FFF2-40B4-BE49-F238E27FC236}">
              <a16:creationId xmlns:a16="http://schemas.microsoft.com/office/drawing/2014/main" id="{5A67A9C4-3A8C-43B2-9734-3CB2B35FEF2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6" name="直線コネクタ 235">
          <a:extLst>
            <a:ext uri="{FF2B5EF4-FFF2-40B4-BE49-F238E27FC236}">
              <a16:creationId xmlns:a16="http://schemas.microsoft.com/office/drawing/2014/main" id="{4FF532EA-AFF7-4FAD-822B-EE24447025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7" name="テキスト ボックス 236">
          <a:extLst>
            <a:ext uri="{FF2B5EF4-FFF2-40B4-BE49-F238E27FC236}">
              <a16:creationId xmlns:a16="http://schemas.microsoft.com/office/drawing/2014/main" id="{04E7F6FE-1D5D-4A8B-9338-A164C889130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8" name="【一般廃棄物処理施設】&#10;一人当たり有形固定資産（償却資産）額グラフ枠">
          <a:extLst>
            <a:ext uri="{FF2B5EF4-FFF2-40B4-BE49-F238E27FC236}">
              <a16:creationId xmlns:a16="http://schemas.microsoft.com/office/drawing/2014/main" id="{41E0778D-4EB0-457F-B15B-489F56AC2F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239" name="直線コネクタ 238">
          <a:extLst>
            <a:ext uri="{FF2B5EF4-FFF2-40B4-BE49-F238E27FC236}">
              <a16:creationId xmlns:a16="http://schemas.microsoft.com/office/drawing/2014/main" id="{F1A9471B-75A6-42C4-973C-294A19FDB507}"/>
            </a:ext>
          </a:extLst>
        </xdr:cNvPr>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240" name="【一般廃棄物処理施設】&#10;一人当たり有形固定資産（償却資産）額最小値テキスト">
          <a:extLst>
            <a:ext uri="{FF2B5EF4-FFF2-40B4-BE49-F238E27FC236}">
              <a16:creationId xmlns:a16="http://schemas.microsoft.com/office/drawing/2014/main" id="{C95E7B7B-953D-45A6-8AD3-05000A511E80}"/>
            </a:ext>
          </a:extLst>
        </xdr:cNvPr>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241" name="直線コネクタ 240">
          <a:extLst>
            <a:ext uri="{FF2B5EF4-FFF2-40B4-BE49-F238E27FC236}">
              <a16:creationId xmlns:a16="http://schemas.microsoft.com/office/drawing/2014/main" id="{D61FE322-9B7A-497F-BD37-DFB4566CC782}"/>
            </a:ext>
          </a:extLst>
        </xdr:cNvPr>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242" name="【一般廃棄物処理施設】&#10;一人当たり有形固定資産（償却資産）額最大値テキスト">
          <a:extLst>
            <a:ext uri="{FF2B5EF4-FFF2-40B4-BE49-F238E27FC236}">
              <a16:creationId xmlns:a16="http://schemas.microsoft.com/office/drawing/2014/main" id="{67B4CCAF-1A28-463B-A102-BAE393AFE182}"/>
            </a:ext>
          </a:extLst>
        </xdr:cNvPr>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243" name="直線コネクタ 242">
          <a:extLst>
            <a:ext uri="{FF2B5EF4-FFF2-40B4-BE49-F238E27FC236}">
              <a16:creationId xmlns:a16="http://schemas.microsoft.com/office/drawing/2014/main" id="{B5763BA0-3F7E-4DE9-AFCC-719A67BB227E}"/>
            </a:ext>
          </a:extLst>
        </xdr:cNvPr>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244" name="【一般廃棄物処理施設】&#10;一人当たり有形固定資産（償却資産）額平均値テキスト">
          <a:extLst>
            <a:ext uri="{FF2B5EF4-FFF2-40B4-BE49-F238E27FC236}">
              <a16:creationId xmlns:a16="http://schemas.microsoft.com/office/drawing/2014/main" id="{61183757-7191-4756-9957-684E38EC6928}"/>
            </a:ext>
          </a:extLst>
        </xdr:cNvPr>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245" name="フローチャート: 判断 244">
          <a:extLst>
            <a:ext uri="{FF2B5EF4-FFF2-40B4-BE49-F238E27FC236}">
              <a16:creationId xmlns:a16="http://schemas.microsoft.com/office/drawing/2014/main" id="{251B9528-4FBE-4A58-AE0E-38E5292C740A}"/>
            </a:ext>
          </a:extLst>
        </xdr:cNvPr>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246" name="フローチャート: 判断 245">
          <a:extLst>
            <a:ext uri="{FF2B5EF4-FFF2-40B4-BE49-F238E27FC236}">
              <a16:creationId xmlns:a16="http://schemas.microsoft.com/office/drawing/2014/main" id="{5495CD75-9149-4259-B74E-DDD7ECE080D3}"/>
            </a:ext>
          </a:extLst>
        </xdr:cNvPr>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247" name="n_1aveValue【一般廃棄物処理施設】&#10;一人当たり有形固定資産（償却資産）額">
          <a:extLst>
            <a:ext uri="{FF2B5EF4-FFF2-40B4-BE49-F238E27FC236}">
              <a16:creationId xmlns:a16="http://schemas.microsoft.com/office/drawing/2014/main" id="{BF8A7295-71F9-468A-8FAE-E58ED8CF444D}"/>
            </a:ext>
          </a:extLst>
        </xdr:cNvPr>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248" name="フローチャート: 判断 247">
          <a:extLst>
            <a:ext uri="{FF2B5EF4-FFF2-40B4-BE49-F238E27FC236}">
              <a16:creationId xmlns:a16="http://schemas.microsoft.com/office/drawing/2014/main" id="{29134FCC-C5B0-442E-A82F-967ACDE2C04F}"/>
            </a:ext>
          </a:extLst>
        </xdr:cNvPr>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249" name="n_2aveValue【一般廃棄物処理施設】&#10;一人当たり有形固定資産（償却資産）額">
          <a:extLst>
            <a:ext uri="{FF2B5EF4-FFF2-40B4-BE49-F238E27FC236}">
              <a16:creationId xmlns:a16="http://schemas.microsoft.com/office/drawing/2014/main" id="{F6E1DB81-6787-4D59-95FC-5BE2B016EECC}"/>
            </a:ext>
          </a:extLst>
        </xdr:cNvPr>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924999A3-8A10-478D-AB23-74AF526898D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a:extLst>
            <a:ext uri="{FF2B5EF4-FFF2-40B4-BE49-F238E27FC236}">
              <a16:creationId xmlns:a16="http://schemas.microsoft.com/office/drawing/2014/main" id="{0DBE5A2B-993F-41AA-A0F4-53375B3DC53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a:extLst>
            <a:ext uri="{FF2B5EF4-FFF2-40B4-BE49-F238E27FC236}">
              <a16:creationId xmlns:a16="http://schemas.microsoft.com/office/drawing/2014/main" id="{84329564-43F8-42D6-850C-0A7AE33254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9CB6A438-896A-4EE8-932A-B5CA83560D4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a:extLst>
            <a:ext uri="{FF2B5EF4-FFF2-40B4-BE49-F238E27FC236}">
              <a16:creationId xmlns:a16="http://schemas.microsoft.com/office/drawing/2014/main" id="{5AEEB4A0-C73D-434E-B10F-2FA8E40328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34105</xdr:rowOff>
    </xdr:from>
    <xdr:to>
      <xdr:col>116</xdr:col>
      <xdr:colOff>114300</xdr:colOff>
      <xdr:row>41</xdr:row>
      <xdr:rowOff>135705</xdr:rowOff>
    </xdr:to>
    <xdr:sp macro="" textlink="">
      <xdr:nvSpPr>
        <xdr:cNvPr id="255" name="楕円 254">
          <a:extLst>
            <a:ext uri="{FF2B5EF4-FFF2-40B4-BE49-F238E27FC236}">
              <a16:creationId xmlns:a16="http://schemas.microsoft.com/office/drawing/2014/main" id="{57B353B3-0BCC-4D34-89D4-D3BAB2B30E70}"/>
            </a:ext>
          </a:extLst>
        </xdr:cNvPr>
        <xdr:cNvSpPr/>
      </xdr:nvSpPr>
      <xdr:spPr>
        <a:xfrm>
          <a:off x="22110700" y="70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12532</xdr:rowOff>
    </xdr:from>
    <xdr:ext cx="599010" cy="259045"/>
    <xdr:sp macro="" textlink="">
      <xdr:nvSpPr>
        <xdr:cNvPr id="256" name="【一般廃棄物処理施設】&#10;一人当たり有形固定資産（償却資産）額該当値テキスト">
          <a:extLst>
            <a:ext uri="{FF2B5EF4-FFF2-40B4-BE49-F238E27FC236}">
              <a16:creationId xmlns:a16="http://schemas.microsoft.com/office/drawing/2014/main" id="{382B65B6-419A-45AF-850B-AE714EE1F6FC}"/>
            </a:ext>
          </a:extLst>
        </xdr:cNvPr>
        <xdr:cNvSpPr txBox="1"/>
      </xdr:nvSpPr>
      <xdr:spPr>
        <a:xfrm>
          <a:off x="22199600" y="704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74699</xdr:rowOff>
    </xdr:from>
    <xdr:to>
      <xdr:col>112</xdr:col>
      <xdr:colOff>38100</xdr:colOff>
      <xdr:row>42</xdr:row>
      <xdr:rowOff>4849</xdr:rowOff>
    </xdr:to>
    <xdr:sp macro="" textlink="">
      <xdr:nvSpPr>
        <xdr:cNvPr id="257" name="楕円 256">
          <a:extLst>
            <a:ext uri="{FF2B5EF4-FFF2-40B4-BE49-F238E27FC236}">
              <a16:creationId xmlns:a16="http://schemas.microsoft.com/office/drawing/2014/main" id="{E9B27D36-4943-4345-AB37-5965740A8B5B}"/>
            </a:ext>
          </a:extLst>
        </xdr:cNvPr>
        <xdr:cNvSpPr/>
      </xdr:nvSpPr>
      <xdr:spPr>
        <a:xfrm>
          <a:off x="21272500" y="71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84905</xdr:rowOff>
    </xdr:from>
    <xdr:to>
      <xdr:col>116</xdr:col>
      <xdr:colOff>63500</xdr:colOff>
      <xdr:row>41</xdr:row>
      <xdr:rowOff>125499</xdr:rowOff>
    </xdr:to>
    <xdr:cxnSp macro="">
      <xdr:nvCxnSpPr>
        <xdr:cNvPr id="258" name="直線コネクタ 257">
          <a:extLst>
            <a:ext uri="{FF2B5EF4-FFF2-40B4-BE49-F238E27FC236}">
              <a16:creationId xmlns:a16="http://schemas.microsoft.com/office/drawing/2014/main" id="{E1B10C77-B0A7-4FD9-9795-8696B599C1B6}"/>
            </a:ext>
          </a:extLst>
        </xdr:cNvPr>
        <xdr:cNvCxnSpPr/>
      </xdr:nvCxnSpPr>
      <xdr:spPr>
        <a:xfrm flipV="1">
          <a:off x="21323300" y="7114355"/>
          <a:ext cx="838200" cy="4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167426</xdr:rowOff>
    </xdr:from>
    <xdr:ext cx="534377" cy="259045"/>
    <xdr:sp macro="" textlink="">
      <xdr:nvSpPr>
        <xdr:cNvPr id="259" name="n_1mainValue【一般廃棄物処理施設】&#10;一人当たり有形固定資産（償却資産）額">
          <a:extLst>
            <a:ext uri="{FF2B5EF4-FFF2-40B4-BE49-F238E27FC236}">
              <a16:creationId xmlns:a16="http://schemas.microsoft.com/office/drawing/2014/main" id="{5A4A57D8-F38E-4325-B671-A7665103FD68}"/>
            </a:ext>
          </a:extLst>
        </xdr:cNvPr>
        <xdr:cNvSpPr txBox="1"/>
      </xdr:nvSpPr>
      <xdr:spPr>
        <a:xfrm>
          <a:off x="21043411" y="7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a:extLst>
            <a:ext uri="{FF2B5EF4-FFF2-40B4-BE49-F238E27FC236}">
              <a16:creationId xmlns:a16="http://schemas.microsoft.com/office/drawing/2014/main" id="{1497D889-5011-4D54-B392-A436074A9A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a:extLst>
            <a:ext uri="{FF2B5EF4-FFF2-40B4-BE49-F238E27FC236}">
              <a16:creationId xmlns:a16="http://schemas.microsoft.com/office/drawing/2014/main" id="{BAF59A37-6F25-425A-A5B5-687DA2CC6C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a:extLst>
            <a:ext uri="{FF2B5EF4-FFF2-40B4-BE49-F238E27FC236}">
              <a16:creationId xmlns:a16="http://schemas.microsoft.com/office/drawing/2014/main" id="{2BC6A590-CC80-46E0-B943-58B4F8CA20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a:extLst>
            <a:ext uri="{FF2B5EF4-FFF2-40B4-BE49-F238E27FC236}">
              <a16:creationId xmlns:a16="http://schemas.microsoft.com/office/drawing/2014/main" id="{86358061-7B15-4BE6-B4F5-6AA20644B9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a:extLst>
            <a:ext uri="{FF2B5EF4-FFF2-40B4-BE49-F238E27FC236}">
              <a16:creationId xmlns:a16="http://schemas.microsoft.com/office/drawing/2014/main" id="{B14C8F47-CD04-434E-8C0E-91018FCD24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a:extLst>
            <a:ext uri="{FF2B5EF4-FFF2-40B4-BE49-F238E27FC236}">
              <a16:creationId xmlns:a16="http://schemas.microsoft.com/office/drawing/2014/main" id="{46E08E29-9DBC-4F87-90FF-4D1C912FDB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a:extLst>
            <a:ext uri="{FF2B5EF4-FFF2-40B4-BE49-F238E27FC236}">
              <a16:creationId xmlns:a16="http://schemas.microsoft.com/office/drawing/2014/main" id="{6801DC73-8480-46AD-B8C3-6D855BD02F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a:extLst>
            <a:ext uri="{FF2B5EF4-FFF2-40B4-BE49-F238E27FC236}">
              <a16:creationId xmlns:a16="http://schemas.microsoft.com/office/drawing/2014/main" id="{DEADE5AD-423A-4005-8E8B-70A5F841B59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8" name="正方形/長方形 267">
          <a:extLst>
            <a:ext uri="{FF2B5EF4-FFF2-40B4-BE49-F238E27FC236}">
              <a16:creationId xmlns:a16="http://schemas.microsoft.com/office/drawing/2014/main" id="{F30ECFD3-99DF-4C03-986F-7C156B42ED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9" name="正方形/長方形 268">
          <a:extLst>
            <a:ext uri="{FF2B5EF4-FFF2-40B4-BE49-F238E27FC236}">
              <a16:creationId xmlns:a16="http://schemas.microsoft.com/office/drawing/2014/main" id="{5B9A2CBF-73C5-4AE6-8718-5208B792A0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0" name="正方形/長方形 269">
          <a:extLst>
            <a:ext uri="{FF2B5EF4-FFF2-40B4-BE49-F238E27FC236}">
              <a16:creationId xmlns:a16="http://schemas.microsoft.com/office/drawing/2014/main" id="{61EA7240-69A7-4660-8618-268E34A772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1" name="正方形/長方形 270">
          <a:extLst>
            <a:ext uri="{FF2B5EF4-FFF2-40B4-BE49-F238E27FC236}">
              <a16:creationId xmlns:a16="http://schemas.microsoft.com/office/drawing/2014/main" id="{9D074F14-0BF0-492B-894B-F9A87BD9D8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2" name="正方形/長方形 271">
          <a:extLst>
            <a:ext uri="{FF2B5EF4-FFF2-40B4-BE49-F238E27FC236}">
              <a16:creationId xmlns:a16="http://schemas.microsoft.com/office/drawing/2014/main" id="{CC6F3804-C178-4DB3-8A8C-E3BC1E166B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3" name="正方形/長方形 272">
          <a:extLst>
            <a:ext uri="{FF2B5EF4-FFF2-40B4-BE49-F238E27FC236}">
              <a16:creationId xmlns:a16="http://schemas.microsoft.com/office/drawing/2014/main" id="{997A7427-96AF-4F97-9119-67B0DD68D2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4" name="正方形/長方形 273">
          <a:extLst>
            <a:ext uri="{FF2B5EF4-FFF2-40B4-BE49-F238E27FC236}">
              <a16:creationId xmlns:a16="http://schemas.microsoft.com/office/drawing/2014/main" id="{11B9BAB1-82DE-4AE3-BE10-223B58DD5F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5" name="正方形/長方形 274">
          <a:extLst>
            <a:ext uri="{FF2B5EF4-FFF2-40B4-BE49-F238E27FC236}">
              <a16:creationId xmlns:a16="http://schemas.microsoft.com/office/drawing/2014/main" id="{DE7EA0AF-9F23-481B-8F35-F947139D6CF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6" name="正方形/長方形 275">
          <a:extLst>
            <a:ext uri="{FF2B5EF4-FFF2-40B4-BE49-F238E27FC236}">
              <a16:creationId xmlns:a16="http://schemas.microsoft.com/office/drawing/2014/main" id="{B8811CB5-5E96-40C5-A917-E4015A985C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7" name="正方形/長方形 276">
          <a:extLst>
            <a:ext uri="{FF2B5EF4-FFF2-40B4-BE49-F238E27FC236}">
              <a16:creationId xmlns:a16="http://schemas.microsoft.com/office/drawing/2014/main" id="{39B1D0E8-CFEF-4DB2-B56B-C49FBC447F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8" name="正方形/長方形 277">
          <a:extLst>
            <a:ext uri="{FF2B5EF4-FFF2-40B4-BE49-F238E27FC236}">
              <a16:creationId xmlns:a16="http://schemas.microsoft.com/office/drawing/2014/main" id="{132A504B-EB15-4252-82FA-34D86A20EF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9" name="正方形/長方形 278">
          <a:extLst>
            <a:ext uri="{FF2B5EF4-FFF2-40B4-BE49-F238E27FC236}">
              <a16:creationId xmlns:a16="http://schemas.microsoft.com/office/drawing/2014/main" id="{42FE27D1-7C22-48FB-BEC5-377DE74F92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0" name="正方形/長方形 279">
          <a:extLst>
            <a:ext uri="{FF2B5EF4-FFF2-40B4-BE49-F238E27FC236}">
              <a16:creationId xmlns:a16="http://schemas.microsoft.com/office/drawing/2014/main" id="{2C9DD90B-0720-4D84-8219-FAB3AD50B5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1" name="正方形/長方形 280">
          <a:extLst>
            <a:ext uri="{FF2B5EF4-FFF2-40B4-BE49-F238E27FC236}">
              <a16:creationId xmlns:a16="http://schemas.microsoft.com/office/drawing/2014/main" id="{6C85DE74-BA7D-4974-8CC6-4EAA8B8627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2" name="正方形/長方形 281">
          <a:extLst>
            <a:ext uri="{FF2B5EF4-FFF2-40B4-BE49-F238E27FC236}">
              <a16:creationId xmlns:a16="http://schemas.microsoft.com/office/drawing/2014/main" id="{70B4FCFD-61DC-4560-8DC2-F7C7AE6F0B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3" name="正方形/長方形 282">
          <a:extLst>
            <a:ext uri="{FF2B5EF4-FFF2-40B4-BE49-F238E27FC236}">
              <a16:creationId xmlns:a16="http://schemas.microsoft.com/office/drawing/2014/main" id="{3BE7714C-303D-45FB-94FE-253D9F6C3A9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4" name="テキスト ボックス 283">
          <a:extLst>
            <a:ext uri="{FF2B5EF4-FFF2-40B4-BE49-F238E27FC236}">
              <a16:creationId xmlns:a16="http://schemas.microsoft.com/office/drawing/2014/main" id="{800016D7-4712-481D-AB5D-8D948E1184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5" name="直線コネクタ 284">
          <a:extLst>
            <a:ext uri="{FF2B5EF4-FFF2-40B4-BE49-F238E27FC236}">
              <a16:creationId xmlns:a16="http://schemas.microsoft.com/office/drawing/2014/main" id="{2EEB490B-CD59-4AEB-AD9A-D4C7F4B8261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6" name="直線コネクタ 285">
          <a:extLst>
            <a:ext uri="{FF2B5EF4-FFF2-40B4-BE49-F238E27FC236}">
              <a16:creationId xmlns:a16="http://schemas.microsoft.com/office/drawing/2014/main" id="{B812EB2F-9677-4D01-8EEB-416E973EB7D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7" name="テキスト ボックス 286">
          <a:extLst>
            <a:ext uri="{FF2B5EF4-FFF2-40B4-BE49-F238E27FC236}">
              <a16:creationId xmlns:a16="http://schemas.microsoft.com/office/drawing/2014/main" id="{D78ED235-2303-4062-AF96-7F59CE1548E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8" name="直線コネクタ 287">
          <a:extLst>
            <a:ext uri="{FF2B5EF4-FFF2-40B4-BE49-F238E27FC236}">
              <a16:creationId xmlns:a16="http://schemas.microsoft.com/office/drawing/2014/main" id="{B55122EF-894C-474C-919C-7968B0D447B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9" name="テキスト ボックス 288">
          <a:extLst>
            <a:ext uri="{FF2B5EF4-FFF2-40B4-BE49-F238E27FC236}">
              <a16:creationId xmlns:a16="http://schemas.microsoft.com/office/drawing/2014/main" id="{42797F82-3C59-437B-A1E5-2CDC33B5CD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0" name="直線コネクタ 289">
          <a:extLst>
            <a:ext uri="{FF2B5EF4-FFF2-40B4-BE49-F238E27FC236}">
              <a16:creationId xmlns:a16="http://schemas.microsoft.com/office/drawing/2014/main" id="{37CE458C-6F34-488F-89BE-4A44B67CDC0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1" name="テキスト ボックス 290">
          <a:extLst>
            <a:ext uri="{FF2B5EF4-FFF2-40B4-BE49-F238E27FC236}">
              <a16:creationId xmlns:a16="http://schemas.microsoft.com/office/drawing/2014/main" id="{86D76E01-6167-475E-B3B0-C6B3E756F4C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2" name="直線コネクタ 291">
          <a:extLst>
            <a:ext uri="{FF2B5EF4-FFF2-40B4-BE49-F238E27FC236}">
              <a16:creationId xmlns:a16="http://schemas.microsoft.com/office/drawing/2014/main" id="{99B98581-0483-49B5-AC9F-14E18CE0376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3" name="テキスト ボックス 292">
          <a:extLst>
            <a:ext uri="{FF2B5EF4-FFF2-40B4-BE49-F238E27FC236}">
              <a16:creationId xmlns:a16="http://schemas.microsoft.com/office/drawing/2014/main" id="{FE3D92DF-8B6B-4266-9BEE-2F98DB035BF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4" name="直線コネクタ 293">
          <a:extLst>
            <a:ext uri="{FF2B5EF4-FFF2-40B4-BE49-F238E27FC236}">
              <a16:creationId xmlns:a16="http://schemas.microsoft.com/office/drawing/2014/main" id="{5AD745CF-DC19-49C0-8409-579EBBFA05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5" name="テキスト ボックス 294">
          <a:extLst>
            <a:ext uri="{FF2B5EF4-FFF2-40B4-BE49-F238E27FC236}">
              <a16:creationId xmlns:a16="http://schemas.microsoft.com/office/drawing/2014/main" id="{1F5D6743-E68C-4EFF-A8A4-2FE16F6D242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6" name="直線コネクタ 295">
          <a:extLst>
            <a:ext uri="{FF2B5EF4-FFF2-40B4-BE49-F238E27FC236}">
              <a16:creationId xmlns:a16="http://schemas.microsoft.com/office/drawing/2014/main" id="{7B149B76-030B-4921-B78F-8D7318170AE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7" name="テキスト ボックス 296">
          <a:extLst>
            <a:ext uri="{FF2B5EF4-FFF2-40B4-BE49-F238E27FC236}">
              <a16:creationId xmlns:a16="http://schemas.microsoft.com/office/drawing/2014/main" id="{EF93AB95-FE11-44C8-B4E9-9EB6C301118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8" name="直線コネクタ 297">
          <a:extLst>
            <a:ext uri="{FF2B5EF4-FFF2-40B4-BE49-F238E27FC236}">
              <a16:creationId xmlns:a16="http://schemas.microsoft.com/office/drawing/2014/main" id="{BD039D5B-8B10-4732-8674-5CF628C507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35B61701-E268-4037-BE1B-6E886691C29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0" name="【消防施設】&#10;有形固定資産減価償却率グラフ枠">
          <a:extLst>
            <a:ext uri="{FF2B5EF4-FFF2-40B4-BE49-F238E27FC236}">
              <a16:creationId xmlns:a16="http://schemas.microsoft.com/office/drawing/2014/main" id="{3C782459-A603-4127-9F41-69590778B6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01" name="直線コネクタ 300">
          <a:extLst>
            <a:ext uri="{FF2B5EF4-FFF2-40B4-BE49-F238E27FC236}">
              <a16:creationId xmlns:a16="http://schemas.microsoft.com/office/drawing/2014/main" id="{9923CFF1-95A5-469D-96DD-B2354919B363}"/>
            </a:ext>
          </a:extLst>
        </xdr:cNvPr>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02" name="【消防施設】&#10;有形固定資産減価償却率最小値テキスト">
          <a:extLst>
            <a:ext uri="{FF2B5EF4-FFF2-40B4-BE49-F238E27FC236}">
              <a16:creationId xmlns:a16="http://schemas.microsoft.com/office/drawing/2014/main" id="{F048CFB2-E3A1-41F6-B626-F99E43CA131F}"/>
            </a:ext>
          </a:extLst>
        </xdr:cNvPr>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03" name="直線コネクタ 302">
          <a:extLst>
            <a:ext uri="{FF2B5EF4-FFF2-40B4-BE49-F238E27FC236}">
              <a16:creationId xmlns:a16="http://schemas.microsoft.com/office/drawing/2014/main" id="{4B3145FF-6885-4BA5-A74B-8181139A5730}"/>
            </a:ext>
          </a:extLst>
        </xdr:cNvPr>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04" name="【消防施設】&#10;有形固定資産減価償却率最大値テキスト">
          <a:extLst>
            <a:ext uri="{FF2B5EF4-FFF2-40B4-BE49-F238E27FC236}">
              <a16:creationId xmlns:a16="http://schemas.microsoft.com/office/drawing/2014/main" id="{699AB1BC-E156-4332-A8FA-4A2B6A3AD717}"/>
            </a:ext>
          </a:extLst>
        </xdr:cNvPr>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05" name="直線コネクタ 304">
          <a:extLst>
            <a:ext uri="{FF2B5EF4-FFF2-40B4-BE49-F238E27FC236}">
              <a16:creationId xmlns:a16="http://schemas.microsoft.com/office/drawing/2014/main" id="{7D73622B-709B-41A1-99AC-3A87E269143A}"/>
            </a:ext>
          </a:extLst>
        </xdr:cNvPr>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06" name="【消防施設】&#10;有形固定資産減価償却率平均値テキスト">
          <a:extLst>
            <a:ext uri="{FF2B5EF4-FFF2-40B4-BE49-F238E27FC236}">
              <a16:creationId xmlns:a16="http://schemas.microsoft.com/office/drawing/2014/main" id="{F6BDF853-4F76-4E61-9D3A-B6733E80710C}"/>
            </a:ext>
          </a:extLst>
        </xdr:cNvPr>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07" name="フローチャート: 判断 306">
          <a:extLst>
            <a:ext uri="{FF2B5EF4-FFF2-40B4-BE49-F238E27FC236}">
              <a16:creationId xmlns:a16="http://schemas.microsoft.com/office/drawing/2014/main" id="{F1DCA1FA-739B-4B48-8D90-C7E54258BFBF}"/>
            </a:ext>
          </a:extLst>
        </xdr:cNvPr>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08" name="フローチャート: 判断 307">
          <a:extLst>
            <a:ext uri="{FF2B5EF4-FFF2-40B4-BE49-F238E27FC236}">
              <a16:creationId xmlns:a16="http://schemas.microsoft.com/office/drawing/2014/main" id="{1373CE82-40DE-4562-AD12-B59E94F688D4}"/>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09" name="n_1aveValue【消防施設】&#10;有形固定資産減価償却率">
          <a:extLst>
            <a:ext uri="{FF2B5EF4-FFF2-40B4-BE49-F238E27FC236}">
              <a16:creationId xmlns:a16="http://schemas.microsoft.com/office/drawing/2014/main" id="{05DA0DF0-5EA4-4137-9A9E-4A2824DE5E37}"/>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10" name="フローチャート: 判断 309">
          <a:extLst>
            <a:ext uri="{FF2B5EF4-FFF2-40B4-BE49-F238E27FC236}">
              <a16:creationId xmlns:a16="http://schemas.microsoft.com/office/drawing/2014/main" id="{881980B3-2E43-4DA6-97BD-07CFBE09FB72}"/>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11" name="n_2aveValue【消防施設】&#10;有形固定資産減価償却率">
          <a:extLst>
            <a:ext uri="{FF2B5EF4-FFF2-40B4-BE49-F238E27FC236}">
              <a16:creationId xmlns:a16="http://schemas.microsoft.com/office/drawing/2014/main" id="{EAD5CA2F-A6CC-42F8-9E18-F5E8AE9E3DF1}"/>
            </a:ext>
          </a:extLst>
        </xdr:cNvPr>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9D02A33B-E58D-44D2-85D8-2B0321B2E95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7FA278B9-5B1C-4352-AC77-BE9A0B21948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66538333-99D3-43D6-B791-F47A04FA1E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F9A82A11-D1AA-4085-9BC6-365093CD80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796541E-0444-4FF4-819C-3A3CF6FC0A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317" name="楕円 316">
          <a:extLst>
            <a:ext uri="{FF2B5EF4-FFF2-40B4-BE49-F238E27FC236}">
              <a16:creationId xmlns:a16="http://schemas.microsoft.com/office/drawing/2014/main" id="{C2686085-D910-4148-8DE9-96C70CA68436}"/>
            </a:ext>
          </a:extLst>
        </xdr:cNvPr>
        <xdr:cNvSpPr/>
      </xdr:nvSpPr>
      <xdr:spPr>
        <a:xfrm>
          <a:off x="16268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101616</xdr:rowOff>
    </xdr:from>
    <xdr:ext cx="405111" cy="259045"/>
    <xdr:sp macro="" textlink="">
      <xdr:nvSpPr>
        <xdr:cNvPr id="318" name="【消防施設】&#10;有形固定資産減価償却率該当値テキスト">
          <a:extLst>
            <a:ext uri="{FF2B5EF4-FFF2-40B4-BE49-F238E27FC236}">
              <a16:creationId xmlns:a16="http://schemas.microsoft.com/office/drawing/2014/main" id="{09BDBE71-C0F7-4FF2-8F21-7F07BEFD999C}"/>
            </a:ext>
          </a:extLst>
        </xdr:cNvPr>
        <xdr:cNvSpPr txBox="1"/>
      </xdr:nvSpPr>
      <xdr:spPr>
        <a:xfrm>
          <a:off x="163576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319" name="楕円 318">
          <a:extLst>
            <a:ext uri="{FF2B5EF4-FFF2-40B4-BE49-F238E27FC236}">
              <a16:creationId xmlns:a16="http://schemas.microsoft.com/office/drawing/2014/main" id="{A20C8F67-9E2E-4EC8-84B7-5B17295D42C8}"/>
            </a:ext>
          </a:extLst>
        </xdr:cNvPr>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81</xdr:row>
      <xdr:rowOff>57694</xdr:rowOff>
    </xdr:to>
    <xdr:cxnSp macro="">
      <xdr:nvCxnSpPr>
        <xdr:cNvPr id="320" name="直線コネクタ 319">
          <a:extLst>
            <a:ext uri="{FF2B5EF4-FFF2-40B4-BE49-F238E27FC236}">
              <a16:creationId xmlns:a16="http://schemas.microsoft.com/office/drawing/2014/main" id="{6C205AF1-5720-4E07-8B8F-237931961CCF}"/>
            </a:ext>
          </a:extLst>
        </xdr:cNvPr>
        <xdr:cNvCxnSpPr/>
      </xdr:nvCxnSpPr>
      <xdr:spPr>
        <a:xfrm flipV="1">
          <a:off x="15481300" y="13674089"/>
          <a:ext cx="8382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125021</xdr:rowOff>
    </xdr:from>
    <xdr:ext cx="405111" cy="259045"/>
    <xdr:sp macro="" textlink="">
      <xdr:nvSpPr>
        <xdr:cNvPr id="321" name="n_1mainValue【消防施設】&#10;有形固定資産減価償却率">
          <a:extLst>
            <a:ext uri="{FF2B5EF4-FFF2-40B4-BE49-F238E27FC236}">
              <a16:creationId xmlns:a16="http://schemas.microsoft.com/office/drawing/2014/main" id="{31E283E0-0693-4CB4-98CC-34DCAD081293}"/>
            </a:ext>
          </a:extLst>
        </xdr:cNvPr>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a:extLst>
            <a:ext uri="{FF2B5EF4-FFF2-40B4-BE49-F238E27FC236}">
              <a16:creationId xmlns:a16="http://schemas.microsoft.com/office/drawing/2014/main" id="{107CCC1B-D6EB-472E-B20C-FC30421F74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a:extLst>
            <a:ext uri="{FF2B5EF4-FFF2-40B4-BE49-F238E27FC236}">
              <a16:creationId xmlns:a16="http://schemas.microsoft.com/office/drawing/2014/main" id="{A135AB16-9575-431A-9643-A04CBE1E7F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a:extLst>
            <a:ext uri="{FF2B5EF4-FFF2-40B4-BE49-F238E27FC236}">
              <a16:creationId xmlns:a16="http://schemas.microsoft.com/office/drawing/2014/main" id="{90D0DBAF-8606-4590-8A73-0E57205ABF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a:extLst>
            <a:ext uri="{FF2B5EF4-FFF2-40B4-BE49-F238E27FC236}">
              <a16:creationId xmlns:a16="http://schemas.microsoft.com/office/drawing/2014/main" id="{DC90A046-BF1F-4C70-A0B2-56BD2345C4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a:extLst>
            <a:ext uri="{FF2B5EF4-FFF2-40B4-BE49-F238E27FC236}">
              <a16:creationId xmlns:a16="http://schemas.microsoft.com/office/drawing/2014/main" id="{0F7545EC-3F00-4304-A2CA-64A1C809CE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a:extLst>
            <a:ext uri="{FF2B5EF4-FFF2-40B4-BE49-F238E27FC236}">
              <a16:creationId xmlns:a16="http://schemas.microsoft.com/office/drawing/2014/main" id="{22A500EF-A8C7-4C94-A342-14EEDBF785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a:extLst>
            <a:ext uri="{FF2B5EF4-FFF2-40B4-BE49-F238E27FC236}">
              <a16:creationId xmlns:a16="http://schemas.microsoft.com/office/drawing/2014/main" id="{17D26A8A-02FA-4B22-82B2-C46BEE0CD2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a:extLst>
            <a:ext uri="{FF2B5EF4-FFF2-40B4-BE49-F238E27FC236}">
              <a16:creationId xmlns:a16="http://schemas.microsoft.com/office/drawing/2014/main" id="{BA18FD08-3839-4677-BB1D-84EF7724AEF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6F8EA13-EBF0-4ECC-803E-30C9E811F3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1" name="直線コネクタ 330">
          <a:extLst>
            <a:ext uri="{FF2B5EF4-FFF2-40B4-BE49-F238E27FC236}">
              <a16:creationId xmlns:a16="http://schemas.microsoft.com/office/drawing/2014/main" id="{72625CBE-9B5B-47F9-A4C2-AFF805EB779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32" name="直線コネクタ 331">
          <a:extLst>
            <a:ext uri="{FF2B5EF4-FFF2-40B4-BE49-F238E27FC236}">
              <a16:creationId xmlns:a16="http://schemas.microsoft.com/office/drawing/2014/main" id="{730EDBAA-9932-4DE2-B0C6-74F1AAC156D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ECFFE72B-9E9C-4D07-B008-F82BD8FDB39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34" name="直線コネクタ 333">
          <a:extLst>
            <a:ext uri="{FF2B5EF4-FFF2-40B4-BE49-F238E27FC236}">
              <a16:creationId xmlns:a16="http://schemas.microsoft.com/office/drawing/2014/main" id="{87207D5C-4C57-463B-8FE1-7223495DB13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50990CFA-D1D8-4EF6-A323-27B16E487DE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36" name="直線コネクタ 335">
          <a:extLst>
            <a:ext uri="{FF2B5EF4-FFF2-40B4-BE49-F238E27FC236}">
              <a16:creationId xmlns:a16="http://schemas.microsoft.com/office/drawing/2014/main" id="{681F6819-0848-4A3F-97C1-2A220D3871F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A37B1B17-1E67-41D4-ABBA-2ED72B41877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38" name="直線コネクタ 337">
          <a:extLst>
            <a:ext uri="{FF2B5EF4-FFF2-40B4-BE49-F238E27FC236}">
              <a16:creationId xmlns:a16="http://schemas.microsoft.com/office/drawing/2014/main" id="{1627D755-156E-48E1-A7AB-009EED15808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C573AC2C-B306-4A9D-B1CE-7EC800FC65B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40" name="直線コネクタ 339">
          <a:extLst>
            <a:ext uri="{FF2B5EF4-FFF2-40B4-BE49-F238E27FC236}">
              <a16:creationId xmlns:a16="http://schemas.microsoft.com/office/drawing/2014/main" id="{0DC02943-DEB3-4E76-A7F2-B87FF16271B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20219BD5-4E16-488E-A39A-31BCAE8E800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42" name="直線コネクタ 341">
          <a:extLst>
            <a:ext uri="{FF2B5EF4-FFF2-40B4-BE49-F238E27FC236}">
              <a16:creationId xmlns:a16="http://schemas.microsoft.com/office/drawing/2014/main" id="{E54C8943-12F1-4628-9126-FBB66E69538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D1C1AEA0-D34D-41D9-8A68-9BA4FAD9B01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4" name="直線コネクタ 343">
          <a:extLst>
            <a:ext uri="{FF2B5EF4-FFF2-40B4-BE49-F238E27FC236}">
              <a16:creationId xmlns:a16="http://schemas.microsoft.com/office/drawing/2014/main" id="{D80955BA-C701-47B2-8526-2BCCD5C2A97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DD15E34-0C0B-4D8D-AD19-C84F4E2E127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6" name="【消防施設】&#10;一人当たり面積グラフ枠">
          <a:extLst>
            <a:ext uri="{FF2B5EF4-FFF2-40B4-BE49-F238E27FC236}">
              <a16:creationId xmlns:a16="http://schemas.microsoft.com/office/drawing/2014/main" id="{149939F6-6BDB-475F-BACC-910674CC19E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347" name="直線コネクタ 346">
          <a:extLst>
            <a:ext uri="{FF2B5EF4-FFF2-40B4-BE49-F238E27FC236}">
              <a16:creationId xmlns:a16="http://schemas.microsoft.com/office/drawing/2014/main" id="{C65940D9-89B1-4D26-9B15-CC70015F623F}"/>
            </a:ext>
          </a:extLst>
        </xdr:cNvPr>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348" name="【消防施設】&#10;一人当たり面積最小値テキスト">
          <a:extLst>
            <a:ext uri="{FF2B5EF4-FFF2-40B4-BE49-F238E27FC236}">
              <a16:creationId xmlns:a16="http://schemas.microsoft.com/office/drawing/2014/main" id="{D5E95858-89C9-40BF-9AB3-B2DBD5EDBBD2}"/>
            </a:ext>
          </a:extLst>
        </xdr:cNvPr>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349" name="直線コネクタ 348">
          <a:extLst>
            <a:ext uri="{FF2B5EF4-FFF2-40B4-BE49-F238E27FC236}">
              <a16:creationId xmlns:a16="http://schemas.microsoft.com/office/drawing/2014/main" id="{837D491C-7747-42A9-9027-A613C3B15E2A}"/>
            </a:ext>
          </a:extLst>
        </xdr:cNvPr>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350" name="【消防施設】&#10;一人当たり面積最大値テキスト">
          <a:extLst>
            <a:ext uri="{FF2B5EF4-FFF2-40B4-BE49-F238E27FC236}">
              <a16:creationId xmlns:a16="http://schemas.microsoft.com/office/drawing/2014/main" id="{CCE3F2C8-3C8E-4071-8BA4-4A9BA332DFD5}"/>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351" name="直線コネクタ 350">
          <a:extLst>
            <a:ext uri="{FF2B5EF4-FFF2-40B4-BE49-F238E27FC236}">
              <a16:creationId xmlns:a16="http://schemas.microsoft.com/office/drawing/2014/main" id="{5B03B403-FEC5-4552-B68B-76D317AC1CA6}"/>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352" name="【消防施設】&#10;一人当たり面積平均値テキスト">
          <a:extLst>
            <a:ext uri="{FF2B5EF4-FFF2-40B4-BE49-F238E27FC236}">
              <a16:creationId xmlns:a16="http://schemas.microsoft.com/office/drawing/2014/main" id="{9D565BB8-6336-4B3D-BD69-486F4D82B30F}"/>
            </a:ext>
          </a:extLst>
        </xdr:cNvPr>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353" name="フローチャート: 判断 352">
          <a:extLst>
            <a:ext uri="{FF2B5EF4-FFF2-40B4-BE49-F238E27FC236}">
              <a16:creationId xmlns:a16="http://schemas.microsoft.com/office/drawing/2014/main" id="{FABF0D0B-A60D-479A-B4A6-4203CF82983D}"/>
            </a:ext>
          </a:extLst>
        </xdr:cNvPr>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354" name="フローチャート: 判断 353">
          <a:extLst>
            <a:ext uri="{FF2B5EF4-FFF2-40B4-BE49-F238E27FC236}">
              <a16:creationId xmlns:a16="http://schemas.microsoft.com/office/drawing/2014/main" id="{5A804973-6087-48B4-A4C0-45FE390FA1AC}"/>
            </a:ext>
          </a:extLst>
        </xdr:cNvPr>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355" name="n_1aveValue【消防施設】&#10;一人当たり面積">
          <a:extLst>
            <a:ext uri="{FF2B5EF4-FFF2-40B4-BE49-F238E27FC236}">
              <a16:creationId xmlns:a16="http://schemas.microsoft.com/office/drawing/2014/main" id="{13960416-EBBD-4958-95C2-9206EBE19155}"/>
            </a:ext>
          </a:extLst>
        </xdr:cNvPr>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356" name="フローチャート: 判断 355">
          <a:extLst>
            <a:ext uri="{FF2B5EF4-FFF2-40B4-BE49-F238E27FC236}">
              <a16:creationId xmlns:a16="http://schemas.microsoft.com/office/drawing/2014/main" id="{6D308DDD-9F5E-468C-A0AE-3C5B97DC3544}"/>
            </a:ext>
          </a:extLst>
        </xdr:cNvPr>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357" name="n_2aveValue【消防施設】&#10;一人当たり面積">
          <a:extLst>
            <a:ext uri="{FF2B5EF4-FFF2-40B4-BE49-F238E27FC236}">
              <a16:creationId xmlns:a16="http://schemas.microsoft.com/office/drawing/2014/main" id="{77ED5E53-CFAC-4C02-96A4-2334BEBA9DB9}"/>
            </a:ext>
          </a:extLst>
        </xdr:cNvPr>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A8DD194-ECF1-42A1-8F24-3A93CF0C24B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6EF09C1-F16A-4666-83B0-14B8742EBD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6A99F82-C2F5-41AC-86AE-261FABAE2A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5DDD378-D8F0-4540-ADD8-564D19CB38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22A2F56-AB60-4CF2-96EF-747FA0A83B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159838</xdr:rowOff>
    </xdr:from>
    <xdr:to>
      <xdr:col>116</xdr:col>
      <xdr:colOff>114300</xdr:colOff>
      <xdr:row>86</xdr:row>
      <xdr:rowOff>89988</xdr:rowOff>
    </xdr:to>
    <xdr:sp macro="" textlink="">
      <xdr:nvSpPr>
        <xdr:cNvPr id="363" name="楕円 362">
          <a:extLst>
            <a:ext uri="{FF2B5EF4-FFF2-40B4-BE49-F238E27FC236}">
              <a16:creationId xmlns:a16="http://schemas.microsoft.com/office/drawing/2014/main" id="{6B02E833-8E33-46A1-B34C-EC53CD95EDBE}"/>
            </a:ext>
          </a:extLst>
        </xdr:cNvPr>
        <xdr:cNvSpPr/>
      </xdr:nvSpPr>
      <xdr:spPr>
        <a:xfrm>
          <a:off x="221107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74765</xdr:rowOff>
    </xdr:from>
    <xdr:ext cx="469744" cy="259045"/>
    <xdr:sp macro="" textlink="">
      <xdr:nvSpPr>
        <xdr:cNvPr id="364" name="【消防施設】&#10;一人当たり面積該当値テキスト">
          <a:extLst>
            <a:ext uri="{FF2B5EF4-FFF2-40B4-BE49-F238E27FC236}">
              <a16:creationId xmlns:a16="http://schemas.microsoft.com/office/drawing/2014/main" id="{A6E17B87-9986-4A8B-B705-FEBB74D910E6}"/>
            </a:ext>
          </a:extLst>
        </xdr:cNvPr>
        <xdr:cNvSpPr txBox="1"/>
      </xdr:nvSpPr>
      <xdr:spPr>
        <a:xfrm>
          <a:off x="22199600" y="1464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163105</xdr:rowOff>
    </xdr:from>
    <xdr:to>
      <xdr:col>112</xdr:col>
      <xdr:colOff>38100</xdr:colOff>
      <xdr:row>86</xdr:row>
      <xdr:rowOff>93255</xdr:rowOff>
    </xdr:to>
    <xdr:sp macro="" textlink="">
      <xdr:nvSpPr>
        <xdr:cNvPr id="365" name="楕円 364">
          <a:extLst>
            <a:ext uri="{FF2B5EF4-FFF2-40B4-BE49-F238E27FC236}">
              <a16:creationId xmlns:a16="http://schemas.microsoft.com/office/drawing/2014/main" id="{15BC98F4-0542-48B1-981E-41B86BDFCF3B}"/>
            </a:ext>
          </a:extLst>
        </xdr:cNvPr>
        <xdr:cNvSpPr/>
      </xdr:nvSpPr>
      <xdr:spPr>
        <a:xfrm>
          <a:off x="21272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39188</xdr:rowOff>
    </xdr:from>
    <xdr:to>
      <xdr:col>116</xdr:col>
      <xdr:colOff>63500</xdr:colOff>
      <xdr:row>86</xdr:row>
      <xdr:rowOff>42455</xdr:rowOff>
    </xdr:to>
    <xdr:cxnSp macro="">
      <xdr:nvCxnSpPr>
        <xdr:cNvPr id="366" name="直線コネクタ 365">
          <a:extLst>
            <a:ext uri="{FF2B5EF4-FFF2-40B4-BE49-F238E27FC236}">
              <a16:creationId xmlns:a16="http://schemas.microsoft.com/office/drawing/2014/main" id="{6A32497B-AB33-487A-B55D-8EF1198E2A4D}"/>
            </a:ext>
          </a:extLst>
        </xdr:cNvPr>
        <xdr:cNvCxnSpPr/>
      </xdr:nvCxnSpPr>
      <xdr:spPr>
        <a:xfrm flipV="1">
          <a:off x="21323300" y="147838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84382</xdr:rowOff>
    </xdr:from>
    <xdr:ext cx="469744" cy="259045"/>
    <xdr:sp macro="" textlink="">
      <xdr:nvSpPr>
        <xdr:cNvPr id="367" name="n_1mainValue【消防施設】&#10;一人当たり面積">
          <a:extLst>
            <a:ext uri="{FF2B5EF4-FFF2-40B4-BE49-F238E27FC236}">
              <a16:creationId xmlns:a16="http://schemas.microsoft.com/office/drawing/2014/main" id="{89DC1A00-A9F3-499B-9CAD-1018F467FCCC}"/>
            </a:ext>
          </a:extLst>
        </xdr:cNvPr>
        <xdr:cNvSpPr txBox="1"/>
      </xdr:nvSpPr>
      <xdr:spPr>
        <a:xfrm>
          <a:off x="210757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8" name="正方形/長方形 367">
          <a:extLst>
            <a:ext uri="{FF2B5EF4-FFF2-40B4-BE49-F238E27FC236}">
              <a16:creationId xmlns:a16="http://schemas.microsoft.com/office/drawing/2014/main" id="{3C2C6DAC-6D71-474F-A49A-81344EA0F5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9" name="正方形/長方形 368">
          <a:extLst>
            <a:ext uri="{FF2B5EF4-FFF2-40B4-BE49-F238E27FC236}">
              <a16:creationId xmlns:a16="http://schemas.microsoft.com/office/drawing/2014/main" id="{4795B172-F0D9-4EEA-8430-06744F7609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0" name="正方形/長方形 369">
          <a:extLst>
            <a:ext uri="{FF2B5EF4-FFF2-40B4-BE49-F238E27FC236}">
              <a16:creationId xmlns:a16="http://schemas.microsoft.com/office/drawing/2014/main" id="{8A5A0A7A-02B9-4432-9305-BFAAA095A0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1" name="正方形/長方形 370">
          <a:extLst>
            <a:ext uri="{FF2B5EF4-FFF2-40B4-BE49-F238E27FC236}">
              <a16:creationId xmlns:a16="http://schemas.microsoft.com/office/drawing/2014/main" id="{A5678EC8-21E1-4069-9D6E-3BAAD31385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2" name="正方形/長方形 371">
          <a:extLst>
            <a:ext uri="{FF2B5EF4-FFF2-40B4-BE49-F238E27FC236}">
              <a16:creationId xmlns:a16="http://schemas.microsoft.com/office/drawing/2014/main" id="{E7752C1A-417C-4B55-8255-F33F1E49D3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3" name="正方形/長方形 372">
          <a:extLst>
            <a:ext uri="{FF2B5EF4-FFF2-40B4-BE49-F238E27FC236}">
              <a16:creationId xmlns:a16="http://schemas.microsoft.com/office/drawing/2014/main" id="{AE5A79E4-D2DB-4E40-9BE0-438C84F088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4" name="正方形/長方形 373">
          <a:extLst>
            <a:ext uri="{FF2B5EF4-FFF2-40B4-BE49-F238E27FC236}">
              <a16:creationId xmlns:a16="http://schemas.microsoft.com/office/drawing/2014/main" id="{3A8F565C-016C-4679-B786-609D64DE20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5" name="正方形/長方形 374">
          <a:extLst>
            <a:ext uri="{FF2B5EF4-FFF2-40B4-BE49-F238E27FC236}">
              <a16:creationId xmlns:a16="http://schemas.microsoft.com/office/drawing/2014/main" id="{82222A73-E677-4ADC-AA1F-3FEA1C575D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3DF58103-1412-410B-A698-3E43F9E474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7" name="直線コネクタ 376">
          <a:extLst>
            <a:ext uri="{FF2B5EF4-FFF2-40B4-BE49-F238E27FC236}">
              <a16:creationId xmlns:a16="http://schemas.microsoft.com/office/drawing/2014/main" id="{FF2F0F34-C569-4320-BAE9-764D65F74C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78" name="テキスト ボックス 377">
          <a:extLst>
            <a:ext uri="{FF2B5EF4-FFF2-40B4-BE49-F238E27FC236}">
              <a16:creationId xmlns:a16="http://schemas.microsoft.com/office/drawing/2014/main" id="{4A735CE4-3C86-48D3-9D00-601B2D2EA46A}"/>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79" name="直線コネクタ 378">
          <a:extLst>
            <a:ext uri="{FF2B5EF4-FFF2-40B4-BE49-F238E27FC236}">
              <a16:creationId xmlns:a16="http://schemas.microsoft.com/office/drawing/2014/main" id="{0F98CB29-305E-4E7F-8A49-399DE6412A2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80" name="テキスト ボックス 379">
          <a:extLst>
            <a:ext uri="{FF2B5EF4-FFF2-40B4-BE49-F238E27FC236}">
              <a16:creationId xmlns:a16="http://schemas.microsoft.com/office/drawing/2014/main" id="{2F460366-3EC8-4FD9-97C1-18B1C75B156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1" name="直線コネクタ 380">
          <a:extLst>
            <a:ext uri="{FF2B5EF4-FFF2-40B4-BE49-F238E27FC236}">
              <a16:creationId xmlns:a16="http://schemas.microsoft.com/office/drawing/2014/main" id="{A60A3291-CDC2-4F65-931C-D144535390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2" name="テキスト ボックス 381">
          <a:extLst>
            <a:ext uri="{FF2B5EF4-FFF2-40B4-BE49-F238E27FC236}">
              <a16:creationId xmlns:a16="http://schemas.microsoft.com/office/drawing/2014/main" id="{6F804D34-36FD-4248-8A48-C4C4019F5CB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3" name="直線コネクタ 382">
          <a:extLst>
            <a:ext uri="{FF2B5EF4-FFF2-40B4-BE49-F238E27FC236}">
              <a16:creationId xmlns:a16="http://schemas.microsoft.com/office/drawing/2014/main" id="{429401A2-B8BA-477F-A3E2-24ADA846A09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4" name="テキスト ボックス 383">
          <a:extLst>
            <a:ext uri="{FF2B5EF4-FFF2-40B4-BE49-F238E27FC236}">
              <a16:creationId xmlns:a16="http://schemas.microsoft.com/office/drawing/2014/main" id="{AFE66123-D2B7-48C1-9452-649488ADDB7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5" name="直線コネクタ 384">
          <a:extLst>
            <a:ext uri="{FF2B5EF4-FFF2-40B4-BE49-F238E27FC236}">
              <a16:creationId xmlns:a16="http://schemas.microsoft.com/office/drawing/2014/main" id="{D3918D80-2FAD-438E-9B5A-6892F15CAC5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86" name="テキスト ボックス 385">
          <a:extLst>
            <a:ext uri="{FF2B5EF4-FFF2-40B4-BE49-F238E27FC236}">
              <a16:creationId xmlns:a16="http://schemas.microsoft.com/office/drawing/2014/main" id="{D800F729-2853-4767-9094-5D58B3115D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87" name="直線コネクタ 386">
          <a:extLst>
            <a:ext uri="{FF2B5EF4-FFF2-40B4-BE49-F238E27FC236}">
              <a16:creationId xmlns:a16="http://schemas.microsoft.com/office/drawing/2014/main" id="{C140D90A-17C1-43AE-BC4B-53483779BE5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88" name="テキスト ボックス 387">
          <a:extLst>
            <a:ext uri="{FF2B5EF4-FFF2-40B4-BE49-F238E27FC236}">
              <a16:creationId xmlns:a16="http://schemas.microsoft.com/office/drawing/2014/main" id="{E2AA3ABD-1A98-4E52-BE28-FE30181C666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9" name="直線コネクタ 388">
          <a:extLst>
            <a:ext uri="{FF2B5EF4-FFF2-40B4-BE49-F238E27FC236}">
              <a16:creationId xmlns:a16="http://schemas.microsoft.com/office/drawing/2014/main" id="{9ED0DBDD-7EF6-4419-B897-356B58E319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0" name="テキスト ボックス 389">
          <a:extLst>
            <a:ext uri="{FF2B5EF4-FFF2-40B4-BE49-F238E27FC236}">
              <a16:creationId xmlns:a16="http://schemas.microsoft.com/office/drawing/2014/main" id="{933D6DD1-B2DE-402F-B5DA-EFA06212CF5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1" name="【庁舎】&#10;有形固定資産減価償却率グラフ枠">
          <a:extLst>
            <a:ext uri="{FF2B5EF4-FFF2-40B4-BE49-F238E27FC236}">
              <a16:creationId xmlns:a16="http://schemas.microsoft.com/office/drawing/2014/main" id="{0C36936D-89BD-4031-AB52-11FF21314F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392" name="直線コネクタ 391">
          <a:extLst>
            <a:ext uri="{FF2B5EF4-FFF2-40B4-BE49-F238E27FC236}">
              <a16:creationId xmlns:a16="http://schemas.microsoft.com/office/drawing/2014/main" id="{715FF6BF-211F-42C8-B492-965D2D117A0A}"/>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393" name="【庁舎】&#10;有形固定資産減価償却率最小値テキスト">
          <a:extLst>
            <a:ext uri="{FF2B5EF4-FFF2-40B4-BE49-F238E27FC236}">
              <a16:creationId xmlns:a16="http://schemas.microsoft.com/office/drawing/2014/main" id="{6D6FFFE2-509A-46BA-AFD0-99C3CEE2AB99}"/>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394" name="直線コネクタ 393">
          <a:extLst>
            <a:ext uri="{FF2B5EF4-FFF2-40B4-BE49-F238E27FC236}">
              <a16:creationId xmlns:a16="http://schemas.microsoft.com/office/drawing/2014/main" id="{2F744F68-EA7E-4050-A2D2-47B78D629490}"/>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95" name="【庁舎】&#10;有形固定資産減価償却率最大値テキスト">
          <a:extLst>
            <a:ext uri="{FF2B5EF4-FFF2-40B4-BE49-F238E27FC236}">
              <a16:creationId xmlns:a16="http://schemas.microsoft.com/office/drawing/2014/main" id="{454B448E-631A-44C6-BE3D-034C77DF0A17}"/>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96" name="直線コネクタ 395">
          <a:extLst>
            <a:ext uri="{FF2B5EF4-FFF2-40B4-BE49-F238E27FC236}">
              <a16:creationId xmlns:a16="http://schemas.microsoft.com/office/drawing/2014/main" id="{C6E19FB8-3CCE-4355-AF8D-05BC37985C2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397" name="【庁舎】&#10;有形固定資産減価償却率平均値テキスト">
          <a:extLst>
            <a:ext uri="{FF2B5EF4-FFF2-40B4-BE49-F238E27FC236}">
              <a16:creationId xmlns:a16="http://schemas.microsoft.com/office/drawing/2014/main" id="{C9074E91-DA07-43BA-9808-4A785FCFEF01}"/>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398" name="フローチャート: 判断 397">
          <a:extLst>
            <a:ext uri="{FF2B5EF4-FFF2-40B4-BE49-F238E27FC236}">
              <a16:creationId xmlns:a16="http://schemas.microsoft.com/office/drawing/2014/main" id="{286E36E9-E1C8-4BEA-B418-827C78F8F779}"/>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399" name="フローチャート: 判断 398">
          <a:extLst>
            <a:ext uri="{FF2B5EF4-FFF2-40B4-BE49-F238E27FC236}">
              <a16:creationId xmlns:a16="http://schemas.microsoft.com/office/drawing/2014/main" id="{6755D468-0C2C-4C50-9A49-F3D4B815E5AC}"/>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00" name="n_1aveValue【庁舎】&#10;有形固定資産減価償却率">
          <a:extLst>
            <a:ext uri="{FF2B5EF4-FFF2-40B4-BE49-F238E27FC236}">
              <a16:creationId xmlns:a16="http://schemas.microsoft.com/office/drawing/2014/main" id="{CAAF6942-DB52-4E63-BA13-2A5006CC47C5}"/>
            </a:ext>
          </a:extLst>
        </xdr:cNvPr>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01" name="フローチャート: 判断 400">
          <a:extLst>
            <a:ext uri="{FF2B5EF4-FFF2-40B4-BE49-F238E27FC236}">
              <a16:creationId xmlns:a16="http://schemas.microsoft.com/office/drawing/2014/main" id="{E197381E-7607-4943-9AD0-7C66BABE9BC6}"/>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02" name="n_2aveValue【庁舎】&#10;有形固定資産減価償却率">
          <a:extLst>
            <a:ext uri="{FF2B5EF4-FFF2-40B4-BE49-F238E27FC236}">
              <a16:creationId xmlns:a16="http://schemas.microsoft.com/office/drawing/2014/main" id="{6BB5C92C-F8B0-4A56-B3C5-7F1F6C41707B}"/>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B0CAE9D-7E0B-4841-8B87-26969E1FA1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1A41719-C4C7-40FE-81BF-FC97B18A21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3F90ABB8-3286-4403-B223-48BA5A5600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C953229-3F61-40A3-BDF5-F9CE0F9C33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A5125F4E-D413-4536-8EC9-0DDBC3092C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170180</xdr:rowOff>
    </xdr:from>
    <xdr:to>
      <xdr:col>85</xdr:col>
      <xdr:colOff>177800</xdr:colOff>
      <xdr:row>101</xdr:row>
      <xdr:rowOff>100330</xdr:rowOff>
    </xdr:to>
    <xdr:sp macro="" textlink="">
      <xdr:nvSpPr>
        <xdr:cNvPr id="408" name="楕円 407">
          <a:extLst>
            <a:ext uri="{FF2B5EF4-FFF2-40B4-BE49-F238E27FC236}">
              <a16:creationId xmlns:a16="http://schemas.microsoft.com/office/drawing/2014/main" id="{7B5A9D15-BB16-421C-9CEA-94430428ABA7}"/>
            </a:ext>
          </a:extLst>
        </xdr:cNvPr>
        <xdr:cNvSpPr/>
      </xdr:nvSpPr>
      <xdr:spPr>
        <a:xfrm>
          <a:off x="16268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21607</xdr:rowOff>
    </xdr:from>
    <xdr:ext cx="405111" cy="259045"/>
    <xdr:sp macro="" textlink="">
      <xdr:nvSpPr>
        <xdr:cNvPr id="409" name="【庁舎】&#10;有形固定資産減価償却率該当値テキスト">
          <a:extLst>
            <a:ext uri="{FF2B5EF4-FFF2-40B4-BE49-F238E27FC236}">
              <a16:creationId xmlns:a16="http://schemas.microsoft.com/office/drawing/2014/main" id="{D95B5E50-142C-4D18-B318-E49B29A2F8FB}"/>
            </a:ext>
          </a:extLst>
        </xdr:cNvPr>
        <xdr:cNvSpPr txBox="1"/>
      </xdr:nvSpPr>
      <xdr:spPr>
        <a:xfrm>
          <a:off x="16357600"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410" name="楕円 409">
          <a:extLst>
            <a:ext uri="{FF2B5EF4-FFF2-40B4-BE49-F238E27FC236}">
              <a16:creationId xmlns:a16="http://schemas.microsoft.com/office/drawing/2014/main" id="{E00CA137-E627-41CD-AED8-6F42FD367B62}"/>
            </a:ext>
          </a:extLst>
        </xdr:cNvPr>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49530</xdr:rowOff>
    </xdr:from>
    <xdr:to>
      <xdr:col>85</xdr:col>
      <xdr:colOff>127000</xdr:colOff>
      <xdr:row>101</xdr:row>
      <xdr:rowOff>144780</xdr:rowOff>
    </xdr:to>
    <xdr:cxnSp macro="">
      <xdr:nvCxnSpPr>
        <xdr:cNvPr id="411" name="直線コネクタ 410">
          <a:extLst>
            <a:ext uri="{FF2B5EF4-FFF2-40B4-BE49-F238E27FC236}">
              <a16:creationId xmlns:a16="http://schemas.microsoft.com/office/drawing/2014/main" id="{1FD7C57A-6540-4C9B-B4D1-43FC519D2EF8}"/>
            </a:ext>
          </a:extLst>
        </xdr:cNvPr>
        <xdr:cNvCxnSpPr/>
      </xdr:nvCxnSpPr>
      <xdr:spPr>
        <a:xfrm flipV="1">
          <a:off x="15481300" y="173659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40657</xdr:rowOff>
    </xdr:from>
    <xdr:ext cx="405111" cy="259045"/>
    <xdr:sp macro="" textlink="">
      <xdr:nvSpPr>
        <xdr:cNvPr id="412" name="n_1mainValue【庁舎】&#10;有形固定資産減価償却率">
          <a:extLst>
            <a:ext uri="{FF2B5EF4-FFF2-40B4-BE49-F238E27FC236}">
              <a16:creationId xmlns:a16="http://schemas.microsoft.com/office/drawing/2014/main" id="{48BD9F11-471C-463A-98E9-5B284BCC8903}"/>
            </a:ext>
          </a:extLst>
        </xdr:cNvPr>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a:extLst>
            <a:ext uri="{FF2B5EF4-FFF2-40B4-BE49-F238E27FC236}">
              <a16:creationId xmlns:a16="http://schemas.microsoft.com/office/drawing/2014/main" id="{51F4221C-9324-40E8-96B0-23DD53DE95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a:extLst>
            <a:ext uri="{FF2B5EF4-FFF2-40B4-BE49-F238E27FC236}">
              <a16:creationId xmlns:a16="http://schemas.microsoft.com/office/drawing/2014/main" id="{BCC2AF0A-216D-45F9-8EEA-785C593D1F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a:extLst>
            <a:ext uri="{FF2B5EF4-FFF2-40B4-BE49-F238E27FC236}">
              <a16:creationId xmlns:a16="http://schemas.microsoft.com/office/drawing/2014/main" id="{A96931BF-FC39-4348-8560-C4ED72BBF4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a:extLst>
            <a:ext uri="{FF2B5EF4-FFF2-40B4-BE49-F238E27FC236}">
              <a16:creationId xmlns:a16="http://schemas.microsoft.com/office/drawing/2014/main" id="{EDAA11D2-5940-4D2F-8CCC-883E5166B9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a:extLst>
            <a:ext uri="{FF2B5EF4-FFF2-40B4-BE49-F238E27FC236}">
              <a16:creationId xmlns:a16="http://schemas.microsoft.com/office/drawing/2014/main" id="{EAFCA751-2EA2-448F-BA49-746AACA42B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a:extLst>
            <a:ext uri="{FF2B5EF4-FFF2-40B4-BE49-F238E27FC236}">
              <a16:creationId xmlns:a16="http://schemas.microsoft.com/office/drawing/2014/main" id="{AB8D9632-865F-4E28-91F9-FF5794D9F5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a:extLst>
            <a:ext uri="{FF2B5EF4-FFF2-40B4-BE49-F238E27FC236}">
              <a16:creationId xmlns:a16="http://schemas.microsoft.com/office/drawing/2014/main" id="{F5E8AC2B-1FF5-4A9C-A121-E911470799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a:extLst>
            <a:ext uri="{FF2B5EF4-FFF2-40B4-BE49-F238E27FC236}">
              <a16:creationId xmlns:a16="http://schemas.microsoft.com/office/drawing/2014/main" id="{5A233AE0-236D-4338-81B0-926CB04DBC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88B8C5CE-4C41-4C97-B771-DDF2E95BA06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2" name="直線コネクタ 421">
          <a:extLst>
            <a:ext uri="{FF2B5EF4-FFF2-40B4-BE49-F238E27FC236}">
              <a16:creationId xmlns:a16="http://schemas.microsoft.com/office/drawing/2014/main" id="{A6C27AE9-54B2-47CB-805A-65C6CA2A0C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23" name="直線コネクタ 422">
          <a:extLst>
            <a:ext uri="{FF2B5EF4-FFF2-40B4-BE49-F238E27FC236}">
              <a16:creationId xmlns:a16="http://schemas.microsoft.com/office/drawing/2014/main" id="{52703A78-D982-4418-B96A-91E37B3AB69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24" name="テキスト ボックス 423">
          <a:extLst>
            <a:ext uri="{FF2B5EF4-FFF2-40B4-BE49-F238E27FC236}">
              <a16:creationId xmlns:a16="http://schemas.microsoft.com/office/drawing/2014/main" id="{4C8BC3E3-6BF8-4B3D-92AB-DBA479D5A05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25" name="直線コネクタ 424">
          <a:extLst>
            <a:ext uri="{FF2B5EF4-FFF2-40B4-BE49-F238E27FC236}">
              <a16:creationId xmlns:a16="http://schemas.microsoft.com/office/drawing/2014/main" id="{941FD4DF-518C-4C7D-B5D2-D6D54753A41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26" name="テキスト ボックス 425">
          <a:extLst>
            <a:ext uri="{FF2B5EF4-FFF2-40B4-BE49-F238E27FC236}">
              <a16:creationId xmlns:a16="http://schemas.microsoft.com/office/drawing/2014/main" id="{D7DA3EA9-E66C-458B-8268-FC17A2C79A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7" name="直線コネクタ 426">
          <a:extLst>
            <a:ext uri="{FF2B5EF4-FFF2-40B4-BE49-F238E27FC236}">
              <a16:creationId xmlns:a16="http://schemas.microsoft.com/office/drawing/2014/main" id="{C52ECE17-CC6A-4BD2-B543-19271C99004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8" name="テキスト ボックス 427">
          <a:extLst>
            <a:ext uri="{FF2B5EF4-FFF2-40B4-BE49-F238E27FC236}">
              <a16:creationId xmlns:a16="http://schemas.microsoft.com/office/drawing/2014/main" id="{A3D550DE-B904-44A1-B3A6-C2239388B17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9" name="直線コネクタ 428">
          <a:extLst>
            <a:ext uri="{FF2B5EF4-FFF2-40B4-BE49-F238E27FC236}">
              <a16:creationId xmlns:a16="http://schemas.microsoft.com/office/drawing/2014/main" id="{3976AFB8-9C27-49F8-A9BC-75120CEA4F7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30" name="テキスト ボックス 429">
          <a:extLst>
            <a:ext uri="{FF2B5EF4-FFF2-40B4-BE49-F238E27FC236}">
              <a16:creationId xmlns:a16="http://schemas.microsoft.com/office/drawing/2014/main" id="{7317E3C9-3238-4DEE-8B2F-570A51D9BCC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31" name="直線コネクタ 430">
          <a:extLst>
            <a:ext uri="{FF2B5EF4-FFF2-40B4-BE49-F238E27FC236}">
              <a16:creationId xmlns:a16="http://schemas.microsoft.com/office/drawing/2014/main" id="{78AFB1CF-3FA2-4DD6-AE1E-CA69FE21B23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32" name="テキスト ボックス 431">
          <a:extLst>
            <a:ext uri="{FF2B5EF4-FFF2-40B4-BE49-F238E27FC236}">
              <a16:creationId xmlns:a16="http://schemas.microsoft.com/office/drawing/2014/main" id="{C360374E-6260-4A09-AB3D-DC94041D58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3" name="直線コネクタ 432">
          <a:extLst>
            <a:ext uri="{FF2B5EF4-FFF2-40B4-BE49-F238E27FC236}">
              <a16:creationId xmlns:a16="http://schemas.microsoft.com/office/drawing/2014/main" id="{87432C52-850D-4560-9A94-FE8DF411D15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34" name="テキスト ボックス 433">
          <a:extLst>
            <a:ext uri="{FF2B5EF4-FFF2-40B4-BE49-F238E27FC236}">
              <a16:creationId xmlns:a16="http://schemas.microsoft.com/office/drawing/2014/main" id="{11A31C6C-CFF5-4CE0-A359-2DF6ADC124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5" name="直線コネクタ 434">
          <a:extLst>
            <a:ext uri="{FF2B5EF4-FFF2-40B4-BE49-F238E27FC236}">
              <a16:creationId xmlns:a16="http://schemas.microsoft.com/office/drawing/2014/main" id="{C3A65127-1646-483E-A0FF-99F588C623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F81538D9-C848-47F5-AC17-DF2DFC6A23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7" name="【庁舎】&#10;一人当たり面積グラフ枠">
          <a:extLst>
            <a:ext uri="{FF2B5EF4-FFF2-40B4-BE49-F238E27FC236}">
              <a16:creationId xmlns:a16="http://schemas.microsoft.com/office/drawing/2014/main" id="{DB484D5E-16BA-49CF-B862-F4E4075780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38" name="直線コネクタ 437">
          <a:extLst>
            <a:ext uri="{FF2B5EF4-FFF2-40B4-BE49-F238E27FC236}">
              <a16:creationId xmlns:a16="http://schemas.microsoft.com/office/drawing/2014/main" id="{5E9837BB-DD9C-4FC7-96DE-AA5B12FC8E2E}"/>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39" name="【庁舎】&#10;一人当たり面積最小値テキスト">
          <a:extLst>
            <a:ext uri="{FF2B5EF4-FFF2-40B4-BE49-F238E27FC236}">
              <a16:creationId xmlns:a16="http://schemas.microsoft.com/office/drawing/2014/main" id="{01E54689-8A67-470A-9FB4-B9292F653216}"/>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40" name="直線コネクタ 439">
          <a:extLst>
            <a:ext uri="{FF2B5EF4-FFF2-40B4-BE49-F238E27FC236}">
              <a16:creationId xmlns:a16="http://schemas.microsoft.com/office/drawing/2014/main" id="{74A2DBCC-6DD3-4079-A612-8E024A5D0E93}"/>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41" name="【庁舎】&#10;一人当たり面積最大値テキスト">
          <a:extLst>
            <a:ext uri="{FF2B5EF4-FFF2-40B4-BE49-F238E27FC236}">
              <a16:creationId xmlns:a16="http://schemas.microsoft.com/office/drawing/2014/main" id="{42827721-FA5B-4434-AE8B-FA9252352F8C}"/>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42" name="直線コネクタ 441">
          <a:extLst>
            <a:ext uri="{FF2B5EF4-FFF2-40B4-BE49-F238E27FC236}">
              <a16:creationId xmlns:a16="http://schemas.microsoft.com/office/drawing/2014/main" id="{9EA288E2-51F5-479F-8304-E1D428CCB760}"/>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443" name="【庁舎】&#10;一人当たり面積平均値テキスト">
          <a:extLst>
            <a:ext uri="{FF2B5EF4-FFF2-40B4-BE49-F238E27FC236}">
              <a16:creationId xmlns:a16="http://schemas.microsoft.com/office/drawing/2014/main" id="{C67D4CD7-3794-44DF-ACCD-B9ABF87AF488}"/>
            </a:ext>
          </a:extLst>
        </xdr:cNvPr>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44" name="フローチャート: 判断 443">
          <a:extLst>
            <a:ext uri="{FF2B5EF4-FFF2-40B4-BE49-F238E27FC236}">
              <a16:creationId xmlns:a16="http://schemas.microsoft.com/office/drawing/2014/main" id="{AB2675FB-0710-43FE-8319-BC0B50D9A2A0}"/>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45" name="フローチャート: 判断 444">
          <a:extLst>
            <a:ext uri="{FF2B5EF4-FFF2-40B4-BE49-F238E27FC236}">
              <a16:creationId xmlns:a16="http://schemas.microsoft.com/office/drawing/2014/main" id="{D615DEFE-89E9-45E3-BD41-8BAECECDC5A5}"/>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446" name="n_1aveValue【庁舎】&#10;一人当たり面積">
          <a:extLst>
            <a:ext uri="{FF2B5EF4-FFF2-40B4-BE49-F238E27FC236}">
              <a16:creationId xmlns:a16="http://schemas.microsoft.com/office/drawing/2014/main" id="{5B24DD2E-6DF5-4B36-B002-123849DC18CB}"/>
            </a:ext>
          </a:extLst>
        </xdr:cNvPr>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447" name="フローチャート: 判断 446">
          <a:extLst>
            <a:ext uri="{FF2B5EF4-FFF2-40B4-BE49-F238E27FC236}">
              <a16:creationId xmlns:a16="http://schemas.microsoft.com/office/drawing/2014/main" id="{623D9A2B-2737-4F7D-ABEE-FE18B9D2AFA4}"/>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448" name="n_2aveValue【庁舎】&#10;一人当たり面積">
          <a:extLst>
            <a:ext uri="{FF2B5EF4-FFF2-40B4-BE49-F238E27FC236}">
              <a16:creationId xmlns:a16="http://schemas.microsoft.com/office/drawing/2014/main" id="{7F01F985-B11D-46A4-9E81-E606CADB9212}"/>
            </a:ext>
          </a:extLst>
        </xdr:cNvPr>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899319D7-3BB4-45BE-A441-CF37E0884E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CE4CD5E8-5EA8-4D35-AE30-7A02AE4F83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7B61E71B-434B-4163-9711-2E3B443419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E65BA849-E990-47B1-B9E0-DB2F5D30AD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C3984CEB-BFE0-4A2D-B503-EBF4AF52BD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454" name="楕円 453">
          <a:extLst>
            <a:ext uri="{FF2B5EF4-FFF2-40B4-BE49-F238E27FC236}">
              <a16:creationId xmlns:a16="http://schemas.microsoft.com/office/drawing/2014/main" id="{76F9B782-3751-428D-A0F6-6F0618319FDE}"/>
            </a:ext>
          </a:extLst>
        </xdr:cNvPr>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87284</xdr:rowOff>
    </xdr:from>
    <xdr:ext cx="469744" cy="259045"/>
    <xdr:sp macro="" textlink="">
      <xdr:nvSpPr>
        <xdr:cNvPr id="455" name="【庁舎】&#10;一人当たり面積該当値テキスト">
          <a:extLst>
            <a:ext uri="{FF2B5EF4-FFF2-40B4-BE49-F238E27FC236}">
              <a16:creationId xmlns:a16="http://schemas.microsoft.com/office/drawing/2014/main" id="{96FAA54D-C578-4D3F-8370-1667B5074936}"/>
            </a:ext>
          </a:extLst>
        </xdr:cNvPr>
        <xdr:cNvSpPr txBox="1"/>
      </xdr:nvSpPr>
      <xdr:spPr>
        <a:xfrm>
          <a:off x="22199600" y="1826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8527</xdr:rowOff>
    </xdr:from>
    <xdr:to>
      <xdr:col>112</xdr:col>
      <xdr:colOff>38100</xdr:colOff>
      <xdr:row>107</xdr:row>
      <xdr:rowOff>110127</xdr:rowOff>
    </xdr:to>
    <xdr:sp macro="" textlink="">
      <xdr:nvSpPr>
        <xdr:cNvPr id="456" name="楕円 455">
          <a:extLst>
            <a:ext uri="{FF2B5EF4-FFF2-40B4-BE49-F238E27FC236}">
              <a16:creationId xmlns:a16="http://schemas.microsoft.com/office/drawing/2014/main" id="{18C241A6-4BFC-4D0F-9A2A-1B153F6BA465}"/>
            </a:ext>
          </a:extLst>
        </xdr:cNvPr>
        <xdr:cNvSpPr/>
      </xdr:nvSpPr>
      <xdr:spPr>
        <a:xfrm>
          <a:off x="21272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59327</xdr:rowOff>
    </xdr:to>
    <xdr:cxnSp macro="">
      <xdr:nvCxnSpPr>
        <xdr:cNvPr id="457" name="直線コネクタ 456">
          <a:extLst>
            <a:ext uri="{FF2B5EF4-FFF2-40B4-BE49-F238E27FC236}">
              <a16:creationId xmlns:a16="http://schemas.microsoft.com/office/drawing/2014/main" id="{4096B882-A7A2-4861-8488-28F8AA26E6B0}"/>
            </a:ext>
          </a:extLst>
        </xdr:cNvPr>
        <xdr:cNvCxnSpPr/>
      </xdr:nvCxnSpPr>
      <xdr:spPr>
        <a:xfrm flipV="1">
          <a:off x="21323300" y="1839685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101254</xdr:rowOff>
    </xdr:from>
    <xdr:ext cx="469744" cy="259045"/>
    <xdr:sp macro="" textlink="">
      <xdr:nvSpPr>
        <xdr:cNvPr id="458" name="n_1mainValue【庁舎】&#10;一人当たり面積">
          <a:extLst>
            <a:ext uri="{FF2B5EF4-FFF2-40B4-BE49-F238E27FC236}">
              <a16:creationId xmlns:a16="http://schemas.microsoft.com/office/drawing/2014/main" id="{A3A33BC1-0AFF-436E-9A1C-478ACFA7644F}"/>
            </a:ext>
          </a:extLst>
        </xdr:cNvPr>
        <xdr:cNvSpPr txBox="1"/>
      </xdr:nvSpPr>
      <xdr:spPr>
        <a:xfrm>
          <a:off x="210757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7CE6A201-339C-4D76-BF27-D3E9DC1235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CD376181-6DEC-4DCA-88D3-7210915C42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D1FF7C1B-3C2E-4666-9552-92E72A964F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全ての類型において、有形固定資産減価償却率は類似団体平均を上回っている。特に高くなっている施設は、プール、消防施設、庁舎である。</a:t>
          </a:r>
        </a:p>
        <a:p>
          <a:r>
            <a:rPr kumimoji="1" lang="ja-JP" altLang="en-US" sz="1300">
              <a:latin typeface="ＭＳ Ｐゴシック" panose="020B0600070205080204" pitchFamily="50" charset="-128"/>
              <a:ea typeface="ＭＳ Ｐゴシック" panose="020B0600070205080204" pitchFamily="50" charset="-128"/>
            </a:rPr>
            <a:t>　プール施設については、ほぼ耐用年数を経過しており、施設自体の利用を休止している状態であることから、今後の施設利用や解体等について検討が必要となる。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消防団屯所の老朽化に加え、消火栓、防火水槽等において耐用年数を経過している施設が多数存在していることから、現在策定中の個別施設計画に基づき、更新費用等の平準化及び抑制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庁舎については、大規模改修を行っているものの、当初の建設からは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年以上を経過しており、毎年修繕費用が発生している。今後改修計画等について検討していくこととしている。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9,824
9,821
163.43
5,315,811
5,189,662
126,149
3,586,092
8,317,012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人口の減少とともに、全国平均を上回る高齢化率（平成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）及び低い生産年齢人口率（同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）に加え、産業構造が脆弱であることから、財政基盤が弱く、類似団体平均、全国平均及び県平均を下回っている。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投資的経費の抑制や、定員管理・給与の適正化による人件費の抑制等、歳出の徹底的な削減を継続するとともに、税の徴収強化等による歳入確保に努め、財政基盤の強化に努める。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第三セクター等改革推進債に係る公債費の増加により、平成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年度決算では地域交流施設建設事業債（過疎対策事業債）の償還が終了したこと及び旧特例分の病院病床数の減等により普通交付税が減となり、類似団体平均を大きく上回った。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　定員管理・給与の適正化による人件費の抑制、投資的経費の抑制や、繰上償還による公債費の抑制等により、経常経費の削減に努めるとともに、税の徴収強化により、経常一般財源の確保に努める。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72898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0521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62564"/>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64</xdr:row>
      <xdr:rowOff>24892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625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64</xdr:row>
      <xdr:rowOff>24892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2878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22098</xdr:rowOff>
    </xdr:from>
    <xdr:to>
      <xdr:col>23</xdr:col>
      <xdr:colOff>184150</xdr:colOff>
      <xdr:row>66</xdr:row>
      <xdr:rowOff>123698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89425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3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138,775</a:t>
          </a:r>
          <a:r>
            <a:rPr kumimoji="1" lang="ja-JP" altLang="en-US" sz="1300">
              <a:latin typeface="ＭＳ Ｐゴシック" panose="020B0600070205080204" pitchFamily="50" charset="-128"/>
              <a:ea typeface="ＭＳ Ｐゴシック" panose="020B0600070205080204" pitchFamily="50" charset="-128"/>
            </a:rPr>
            <a:t>円と類似団体平均を大きく下回っている。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今後も定員管理・給与の適正化等により人件費を抑制するとともに、事務事業の見直し等により物件費等の抑制に努める。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149351</xdr:rowOff>
    </xdr:from>
    <xdr:to>
      <xdr:col>23</xdr:col>
      <xdr:colOff>133350</xdr:colOff>
      <xdr:row>80</xdr:row>
      <xdr:rowOff>160877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65351"/>
          <a:ext cx="8382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104586</xdr:rowOff>
    </xdr:from>
    <xdr:to>
      <xdr:col>19</xdr:col>
      <xdr:colOff>133350</xdr:colOff>
      <xdr:row>80</xdr:row>
      <xdr:rowOff>149351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20586"/>
          <a:ext cx="889000" cy="4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100938</xdr:rowOff>
    </xdr:from>
    <xdr:to>
      <xdr:col>15</xdr:col>
      <xdr:colOff>82550</xdr:colOff>
      <xdr:row>80</xdr:row>
      <xdr:rowOff>104586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16938"/>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43881</xdr:rowOff>
    </xdr:from>
    <xdr:to>
      <xdr:col>11</xdr:col>
      <xdr:colOff>31750</xdr:colOff>
      <xdr:row>80</xdr:row>
      <xdr:rowOff>100938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59881"/>
          <a:ext cx="889000" cy="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41989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15653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110077</xdr:rowOff>
    </xdr:from>
    <xdr:to>
      <xdr:col>23</xdr:col>
      <xdr:colOff>184150</xdr:colOff>
      <xdr:row>81</xdr:row>
      <xdr:rowOff>40227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31354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4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98551</xdr:rowOff>
    </xdr:from>
    <xdr:to>
      <xdr:col>19</xdr:col>
      <xdr:colOff>184150</xdr:colOff>
      <xdr:row>81</xdr:row>
      <xdr:rowOff>28701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38878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83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53786</xdr:rowOff>
    </xdr:from>
    <xdr:to>
      <xdr:col>15</xdr:col>
      <xdr:colOff>133350</xdr:colOff>
      <xdr:row>80</xdr:row>
      <xdr:rowOff>155386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165563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3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50138</xdr:rowOff>
    </xdr:from>
    <xdr:to>
      <xdr:col>11</xdr:col>
      <xdr:colOff>82550</xdr:colOff>
      <xdr:row>80</xdr:row>
      <xdr:rowOff>151738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161915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164531</xdr:rowOff>
    </xdr:from>
    <xdr:to>
      <xdr:col>7</xdr:col>
      <xdr:colOff>31750</xdr:colOff>
      <xdr:row>80</xdr:row>
      <xdr:rowOff>94681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104858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7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年度から継続していた、一般職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の独自削減を撤廃し、特別職</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（役職加算なし）から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へ引き下げた。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年度からは特別職に係る独自削減についても撤廃した。</a:t>
          </a:r>
        </a:p>
        <a:p>
          <a:r>
            <a:rPr kumimoji="1" lang="ja-JP" altLang="en-US" sz="1300">
              <a:latin typeface="ＭＳ Ｐゴシック" panose="020B0600070205080204" pitchFamily="50" charset="-128"/>
              <a:ea typeface="ＭＳ Ｐゴシック" panose="020B0600070205080204" pitchFamily="50" charset="-128"/>
            </a:rPr>
            <a:t>　それにより、ラスパイレス指数は上昇したが、類似団体との比較では低い状況となっており、全国の市区町村においては、下位から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番目、県内では最下位となっている。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今後も人事委員会勧告等を踏まえつつ、給与の適正化に努める。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87</xdr:row>
      <xdr:rowOff>99061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71138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99061</xdr:rowOff>
    </xdr:from>
    <xdr:to>
      <xdr:col>81</xdr:col>
      <xdr:colOff>133350</xdr:colOff>
      <xdr:row>87</xdr:row>
      <xdr:rowOff>99061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99568</xdr:rowOff>
    </xdr:from>
    <xdr:to>
      <xdr:col>81</xdr:col>
      <xdr:colOff>44450</xdr:colOff>
      <xdr:row>83</xdr:row>
      <xdr:rowOff>99568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329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99568</xdr:rowOff>
    </xdr:from>
    <xdr:to>
      <xdr:col>77</xdr:col>
      <xdr:colOff>44450</xdr:colOff>
      <xdr:row>83</xdr:row>
      <xdr:rowOff>99568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29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34037</xdr:rowOff>
    </xdr:from>
    <xdr:to>
      <xdr:col>77</xdr:col>
      <xdr:colOff>95250</xdr:colOff>
      <xdr:row>85</xdr:row>
      <xdr:rowOff>135637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120414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9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128778</xdr:rowOff>
    </xdr:from>
    <xdr:to>
      <xdr:col>72</xdr:col>
      <xdr:colOff>203200</xdr:colOff>
      <xdr:row>83</xdr:row>
      <xdr:rowOff>99568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01622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34037</xdr:rowOff>
    </xdr:from>
    <xdr:to>
      <xdr:col>73</xdr:col>
      <xdr:colOff>44450</xdr:colOff>
      <xdr:row>85</xdr:row>
      <xdr:rowOff>135637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120414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123952</xdr:rowOff>
    </xdr:from>
    <xdr:to>
      <xdr:col>68</xdr:col>
      <xdr:colOff>152400</xdr:colOff>
      <xdr:row>81</xdr:row>
      <xdr:rowOff>128778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0114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147574</xdr:rowOff>
    </xdr:from>
    <xdr:to>
      <xdr:col>68</xdr:col>
      <xdr:colOff>203200</xdr:colOff>
      <xdr:row>85</xdr:row>
      <xdr:rowOff>77724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62501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3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142748</xdr:rowOff>
    </xdr:from>
    <xdr:to>
      <xdr:col>64</xdr:col>
      <xdr:colOff>152400</xdr:colOff>
      <xdr:row>85</xdr:row>
      <xdr:rowOff>72898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57675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48768</xdr:rowOff>
    </xdr:from>
    <xdr:to>
      <xdr:col>81</xdr:col>
      <xdr:colOff>95250</xdr:colOff>
      <xdr:row>83</xdr:row>
      <xdr:rowOff>150368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2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65295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2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48768</xdr:rowOff>
    </xdr:from>
    <xdr:to>
      <xdr:col>77</xdr:col>
      <xdr:colOff>95250</xdr:colOff>
      <xdr:row>83</xdr:row>
      <xdr:rowOff>150368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2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160545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04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48768</xdr:rowOff>
    </xdr:from>
    <xdr:to>
      <xdr:col>73</xdr:col>
      <xdr:colOff>44450</xdr:colOff>
      <xdr:row>83</xdr:row>
      <xdr:rowOff>150368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2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160545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4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77978</xdr:rowOff>
    </xdr:from>
    <xdr:to>
      <xdr:col>68</xdr:col>
      <xdr:colOff>203200</xdr:colOff>
      <xdr:row>82</xdr:row>
      <xdr:rowOff>8128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39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18305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73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73152</xdr:rowOff>
    </xdr:from>
    <xdr:to>
      <xdr:col>64</xdr:col>
      <xdr:colOff>152400</xdr:colOff>
      <xdr:row>82</xdr:row>
      <xdr:rowOff>3302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3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13479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72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年度までは原則退職者不補充としたこと等により、普通会計において、</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までに</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類似団体との比較でも最も低い状況であり、今後も定員適正化計画に基づき、定員管理の適正化を図る。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111919</xdr:rowOff>
    </xdr:from>
    <xdr:to>
      <xdr:col>81</xdr:col>
      <xdr:colOff>44450</xdr:colOff>
      <xdr:row>58</xdr:row>
      <xdr:rowOff>123381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056019"/>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101060</xdr:rowOff>
    </xdr:from>
    <xdr:to>
      <xdr:col>77</xdr:col>
      <xdr:colOff>44450</xdr:colOff>
      <xdr:row>58</xdr:row>
      <xdr:rowOff>111919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045160"/>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96838</xdr:rowOff>
    </xdr:from>
    <xdr:to>
      <xdr:col>72</xdr:col>
      <xdr:colOff>203200</xdr:colOff>
      <xdr:row>58</xdr:row>
      <xdr:rowOff>101060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040938"/>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75724</xdr:rowOff>
    </xdr:from>
    <xdr:to>
      <xdr:col>68</xdr:col>
      <xdr:colOff>152400</xdr:colOff>
      <xdr:row>58</xdr:row>
      <xdr:rowOff>96838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019824"/>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19352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0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16939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72581</xdr:rowOff>
    </xdr:from>
    <xdr:to>
      <xdr:col>81</xdr:col>
      <xdr:colOff>95250</xdr:colOff>
      <xdr:row>59</xdr:row>
      <xdr:rowOff>2731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01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165308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3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61119</xdr:rowOff>
    </xdr:from>
    <xdr:to>
      <xdr:col>77</xdr:col>
      <xdr:colOff>95250</xdr:colOff>
      <xdr:row>58</xdr:row>
      <xdr:rowOff>162719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77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50260</xdr:rowOff>
    </xdr:from>
    <xdr:to>
      <xdr:col>73</xdr:col>
      <xdr:colOff>44450</xdr:colOff>
      <xdr:row>58</xdr:row>
      <xdr:rowOff>151860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9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162037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76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46038</xdr:rowOff>
    </xdr:from>
    <xdr:to>
      <xdr:col>68</xdr:col>
      <xdr:colOff>203200</xdr:colOff>
      <xdr:row>58</xdr:row>
      <xdr:rowOff>147638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99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157815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7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24924</xdr:rowOff>
    </xdr:from>
    <xdr:to>
      <xdr:col>64</xdr:col>
      <xdr:colOff>152400</xdr:colOff>
      <xdr:row>58</xdr:row>
      <xdr:rowOff>126524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99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136701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7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㈶大鰐町開発公社、大鰐地域総合開発㈱の両法人の債務に係る損失補償の履行（影響額約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年度に大きく上昇し、類似団体との比較では高い状況にある。</a:t>
          </a:r>
        </a:p>
        <a:p>
          <a:r>
            <a:rPr kumimoji="1" lang="ja-JP" altLang="en-US" sz="1300">
              <a:latin typeface="ＭＳ Ｐゴシック" panose="020B0600070205080204" pitchFamily="50" charset="-128"/>
              <a:ea typeface="ＭＳ Ｐゴシック" panose="020B0600070205080204" pitchFamily="50" charset="-128"/>
            </a:rPr>
            <a:t>　ピークとなる平成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となったが、第三セクター等改革推進債の繰上償還（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百万円）の効果や地域交流施設建設事業債の償還終了等により、平成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今後も新発債の抑制に努め、第三セクター等改革推進債の繰上償還の実施等により、実質公債費比率を引き下げる。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165312</xdr:rowOff>
    </xdr:from>
    <xdr:to>
      <xdr:col>81</xdr:col>
      <xdr:colOff>44450</xdr:colOff>
      <xdr:row>43</xdr:row>
      <xdr:rowOff>87206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33751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59283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43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87206</xdr:rowOff>
    </xdr:from>
    <xdr:to>
      <xdr:col>81</xdr:col>
      <xdr:colOff>133350</xdr:colOff>
      <xdr:row>43</xdr:row>
      <xdr:rowOff>87206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45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80239</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08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165312</xdr:rowOff>
    </xdr:from>
    <xdr:to>
      <xdr:col>81</xdr:col>
      <xdr:colOff>133350</xdr:colOff>
      <xdr:row>36</xdr:row>
      <xdr:rowOff>165312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33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43</xdr:row>
      <xdr:rowOff>26881</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33890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26881</xdr:rowOff>
    </xdr:from>
    <xdr:to>
      <xdr:col>77</xdr:col>
      <xdr:colOff>44450</xdr:colOff>
      <xdr:row>43</xdr:row>
      <xdr:rowOff>75142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9923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75142</xdr:rowOff>
    </xdr:from>
    <xdr:to>
      <xdr:col>72</xdr:col>
      <xdr:colOff>203200</xdr:colOff>
      <xdr:row>43</xdr:row>
      <xdr:rowOff>111337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474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19896</xdr:rowOff>
    </xdr:from>
    <xdr:to>
      <xdr:col>73</xdr:col>
      <xdr:colOff>44450</xdr:colOff>
      <xdr:row>40</xdr:row>
      <xdr:rowOff>121496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167640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76852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117069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154533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147531</xdr:rowOff>
    </xdr:from>
    <xdr:to>
      <xdr:col>77</xdr:col>
      <xdr:colOff>95250</xdr:colOff>
      <xdr:row>43</xdr:row>
      <xdr:rowOff>77681</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62458</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3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24342</xdr:rowOff>
    </xdr:from>
    <xdr:to>
      <xdr:col>73</xdr:col>
      <xdr:colOff>44450</xdr:colOff>
      <xdr:row>43</xdr:row>
      <xdr:rowOff>125942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主な要因は、㈶大鰐町開発公社、大鰐地域総合開発㈱の両法人の債務に対する損失補償に充てるために発行した第三セクター等改革推進債（発行額</a:t>
          </a:r>
          <a:r>
            <a:rPr kumimoji="1" lang="en-US" altLang="ja-JP" sz="1300">
              <a:latin typeface="ＭＳ Ｐゴシック" panose="020B0600070205080204" pitchFamily="50" charset="-128"/>
              <a:ea typeface="ＭＳ Ｐゴシック" panose="020B0600070205080204" pitchFamily="50" charset="-128"/>
            </a:rPr>
            <a:t>6,617</a:t>
          </a:r>
          <a:r>
            <a:rPr kumimoji="1" lang="ja-JP" altLang="en-US" sz="1300">
              <a:latin typeface="ＭＳ Ｐゴシック" panose="020B0600070205080204" pitchFamily="50" charset="-128"/>
              <a:ea typeface="ＭＳ Ｐゴシック" panose="020B0600070205080204" pitchFamily="50" charset="-128"/>
            </a:rPr>
            <a:t>百万円）である。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第三セクター等改革推進債の着実な償還（</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百万円）及び公共施設等整備基金の積増し（</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175.1%</a:t>
          </a:r>
          <a:r>
            <a:rPr kumimoji="1" lang="ja-JP" altLang="en-US" sz="1300">
              <a:latin typeface="ＭＳ Ｐゴシック" panose="020B0600070205080204" pitchFamily="50" charset="-128"/>
              <a:ea typeface="ＭＳ Ｐゴシック" panose="020B0600070205080204" pitchFamily="50" charset="-128"/>
            </a:rPr>
            <a:t>となったが、歳入確保・歳出削減を図り、更なる将来負担の抑制に努める。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103734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910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75811</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3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103734</xdr:rowOff>
    </xdr:from>
    <xdr:to>
      <xdr:col>81</xdr:col>
      <xdr:colOff>133350</xdr:colOff>
      <xdr:row>19</xdr:row>
      <xdr:rowOff>103734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36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38583</xdr:rowOff>
    </xdr:from>
    <xdr:to>
      <xdr:col>81</xdr:col>
      <xdr:colOff>44450</xdr:colOff>
      <xdr:row>19</xdr:row>
      <xdr:rowOff>126416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296133"/>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126416</xdr:rowOff>
    </xdr:from>
    <xdr:to>
      <xdr:col>77</xdr:col>
      <xdr:colOff>44450</xdr:colOff>
      <xdr:row>20</xdr:row>
      <xdr:rowOff>55829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383966"/>
          <a:ext cx="8890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55829</xdr:rowOff>
    </xdr:from>
    <xdr:to>
      <xdr:col>72</xdr:col>
      <xdr:colOff>203200</xdr:colOff>
      <xdr:row>21</xdr:row>
      <xdr:rowOff>89967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484829"/>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89967</xdr:rowOff>
    </xdr:from>
    <xdr:to>
      <xdr:col>68</xdr:col>
      <xdr:colOff>152400</xdr:colOff>
      <xdr:row>22</xdr:row>
      <xdr:rowOff>16002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690417"/>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94945</xdr:rowOff>
    </xdr:from>
    <xdr:to>
      <xdr:col>64</xdr:col>
      <xdr:colOff>152400</xdr:colOff>
      <xdr:row>16</xdr:row>
      <xdr:rowOff>25095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35272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159233</xdr:rowOff>
    </xdr:from>
    <xdr:to>
      <xdr:col>81</xdr:col>
      <xdr:colOff>95250</xdr:colOff>
      <xdr:row>19</xdr:row>
      <xdr:rowOff>89383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2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55110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1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75616</xdr:rowOff>
    </xdr:from>
    <xdr:to>
      <xdr:col>77</xdr:col>
      <xdr:colOff>95250</xdr:colOff>
      <xdr:row>20</xdr:row>
      <xdr:rowOff>5766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3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161993</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41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5029</xdr:rowOff>
    </xdr:from>
    <xdr:to>
      <xdr:col>73</xdr:col>
      <xdr:colOff>44450</xdr:colOff>
      <xdr:row>20</xdr:row>
      <xdr:rowOff>106629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4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91406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5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39167</xdr:rowOff>
    </xdr:from>
    <xdr:to>
      <xdr:col>68</xdr:col>
      <xdr:colOff>203200</xdr:colOff>
      <xdr:row>21</xdr:row>
      <xdr:rowOff>140767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6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125544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72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136652</xdr:rowOff>
    </xdr:from>
    <xdr:to>
      <xdr:col>64</xdr:col>
      <xdr:colOff>152400</xdr:colOff>
      <xdr:row>22</xdr:row>
      <xdr:rowOff>66802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7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51579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8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9,824
9,821
163.43
5,315,811
5,189,662
126,149
3,586,092
8,317,012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財政健全化計画、財政運営計画等に基づく定員管理の徹底（平成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4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38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38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98569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75709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98823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需用費等の徹底的な節減及び委託事業の適正化により、類似団体平均、全国平均及び県平均を下回っている。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152146</xdr:rowOff>
    </xdr:from>
    <xdr:to>
      <xdr:col>82</xdr:col>
      <xdr:colOff>107950</xdr:colOff>
      <xdr:row>14</xdr:row>
      <xdr:rowOff>17272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809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152146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3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106426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316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14986</xdr:rowOff>
    </xdr:from>
    <xdr:to>
      <xdr:col>69</xdr:col>
      <xdr:colOff>92075</xdr:colOff>
      <xdr:row>13</xdr:row>
      <xdr:rowOff>88138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2438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52849</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11701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154449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101346</xdr:rowOff>
    </xdr:from>
    <xdr:to>
      <xdr:col>78</xdr:col>
      <xdr:colOff>120650</xdr:colOff>
      <xdr:row>14</xdr:row>
      <xdr:rowOff>31496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41673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55626</xdr:rowOff>
    </xdr:from>
    <xdr:to>
      <xdr:col>74</xdr:col>
      <xdr:colOff>31750</xdr:colOff>
      <xdr:row>13</xdr:row>
      <xdr:rowOff>157226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167403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135636</xdr:rowOff>
    </xdr:from>
    <xdr:to>
      <xdr:col>65</xdr:col>
      <xdr:colOff>53975</xdr:colOff>
      <xdr:row>13</xdr:row>
      <xdr:rowOff>65786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75963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子ども子育て支援新制度移行に伴う保育所運営費の増及び、障害者自立支援給付費の増等により、平成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単独事業については、適宜、近隣市町村の状況等により、実施内容の見直しを行う。</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年度より新たに繰出基準の対象（高資本費対策経費）となったこと等により類似団体平均、全国平均及び県平均を大きく上回った。</a:t>
          </a:r>
        </a:p>
        <a:p>
          <a:r>
            <a:rPr kumimoji="1" lang="ja-JP" altLang="en-US" sz="1300">
              <a:latin typeface="ＭＳ Ｐゴシック" panose="020B0600070205080204" pitchFamily="50" charset="-128"/>
              <a:ea typeface="ＭＳ Ｐゴシック" panose="020B0600070205080204" pitchFamily="50" charset="-128"/>
            </a:rPr>
            <a:t>　下水道事業に対しては、公債費の高止まりが続くため、今後も繰り出しが必要である。引き続き使用料の増収等による経営健全化を図り、繰出金の抑制に努める。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85852</xdr:rowOff>
    </xdr:from>
    <xdr:to>
      <xdr:col>82</xdr:col>
      <xdr:colOff>107950</xdr:colOff>
      <xdr:row>58</xdr:row>
      <xdr:rowOff>145288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0299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83566</xdr:rowOff>
    </xdr:from>
    <xdr:to>
      <xdr:col>78</xdr:col>
      <xdr:colOff>69850</xdr:colOff>
      <xdr:row>58</xdr:row>
      <xdr:rowOff>85852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562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57</xdr:row>
      <xdr:rowOff>88138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56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88138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56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80535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94488</xdr:rowOff>
    </xdr:from>
    <xdr:to>
      <xdr:col>82</xdr:col>
      <xdr:colOff>158750</xdr:colOff>
      <xdr:row>59</xdr:row>
      <xdr:rowOff>24638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3065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35052</xdr:rowOff>
    </xdr:from>
    <xdr:to>
      <xdr:col>78</xdr:col>
      <xdr:colOff>120650</xdr:colOff>
      <xdr:row>58</xdr:row>
      <xdr:rowOff>136652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121429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6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32766</xdr:rowOff>
    </xdr:from>
    <xdr:to>
      <xdr:col>74</xdr:col>
      <xdr:colOff>31750</xdr:colOff>
      <xdr:row>57</xdr:row>
      <xdr:rowOff>134366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119143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37338</xdr:rowOff>
    </xdr:from>
    <xdr:to>
      <xdr:col>69</xdr:col>
      <xdr:colOff>142875</xdr:colOff>
      <xdr:row>57</xdr:row>
      <xdr:rowOff>138938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123715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一部事務組合等への負担金及び病院事業会計への補助金等が多額になっているため、類似団体平均、全国平均及び県平均を上回っている。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56134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7335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39</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7152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28702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39</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632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76217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xdr:rowOff>
    </xdr:from>
    <xdr:to>
      <xdr:col>78</xdr:col>
      <xdr:colOff>120650</xdr:colOff>
      <xdr:row>39</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91711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149352</xdr:rowOff>
    </xdr:from>
    <xdr:to>
      <xdr:col>74</xdr:col>
      <xdr:colOff>31750</xdr:colOff>
      <xdr:row>39</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64279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年度から第三セクター等改革推進債の償還が始まったため、公債費は大きく上昇した。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百万円）の効果等により減少したものの、臨時財政対策債償の借入れ及び</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年発生災害（繰越）に係る災害復旧事業債の元金償還開始等により平成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年度の公債費は増となった。引き続き新発債の抑制に努め、公債費の抑制を図る。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76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3556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720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145287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21099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24147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64533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11955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下水道事業への繰出金において新たに繰出基準の対象となったこと、冬期間の豪雪による除排雪経費の増等により大幅に類似団体平均を上回った。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また、補助費についても、一部事務組合に対する負担金及び病院事業会計への補助金が多額となっている。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引き続き事務事業の見直しを図り、経常一般財源の確保と経常経費の削減に努める。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109038</xdr:rowOff>
    </xdr:from>
    <xdr:to>
      <xdr:col>82</xdr:col>
      <xdr:colOff>107950</xdr:colOff>
      <xdr:row>78</xdr:row>
      <xdr:rowOff>22498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10688"/>
          <a:ext cx="8382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51888</xdr:rowOff>
    </xdr:from>
    <xdr:to>
      <xdr:col>78</xdr:col>
      <xdr:colOff>69850</xdr:colOff>
      <xdr:row>77</xdr:row>
      <xdr:rowOff>109038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0820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38826</xdr:rowOff>
    </xdr:from>
    <xdr:to>
      <xdr:col>73</xdr:col>
      <xdr:colOff>180975</xdr:colOff>
      <xdr:row>76</xdr:row>
      <xdr:rowOff>51888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69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112304</xdr:rowOff>
    </xdr:from>
    <xdr:to>
      <xdr:col>69</xdr:col>
      <xdr:colOff>92075</xdr:colOff>
      <xdr:row>76</xdr:row>
      <xdr:rowOff>38826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710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21426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117764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115225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58238</xdr:rowOff>
    </xdr:from>
    <xdr:to>
      <xdr:col>78</xdr:col>
      <xdr:colOff>120650</xdr:colOff>
      <xdr:row>77</xdr:row>
      <xdr:rowOff>159838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144615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xdr:rowOff>
    </xdr:from>
    <xdr:to>
      <xdr:col>74</xdr:col>
      <xdr:colOff>31750</xdr:colOff>
      <xdr:row>76</xdr:row>
      <xdr:rowOff>102688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87465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159476</xdr:rowOff>
    </xdr:from>
    <xdr:to>
      <xdr:col>69</xdr:col>
      <xdr:colOff>142875</xdr:colOff>
      <xdr:row>76</xdr:row>
      <xdr:rowOff>89626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74403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61504</xdr:rowOff>
    </xdr:from>
    <xdr:to>
      <xdr:col>65</xdr:col>
      <xdr:colOff>53975</xdr:colOff>
      <xdr:row>75</xdr:row>
      <xdr:rowOff>163103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147882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147140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5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136963</xdr:rowOff>
    </xdr:from>
    <xdr:to>
      <xdr:col>29</xdr:col>
      <xdr:colOff>127000</xdr:colOff>
      <xdr:row>19</xdr:row>
      <xdr:rowOff>144421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442138"/>
          <a:ext cx="6477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142810</xdr:rowOff>
    </xdr:from>
    <xdr:to>
      <xdr:col>26</xdr:col>
      <xdr:colOff>50800</xdr:colOff>
      <xdr:row>19</xdr:row>
      <xdr:rowOff>144421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447985"/>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142810</xdr:rowOff>
    </xdr:from>
    <xdr:to>
      <xdr:col>22</xdr:col>
      <xdr:colOff>114300</xdr:colOff>
      <xdr:row>19</xdr:row>
      <xdr:rowOff>157034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447985"/>
          <a:ext cx="698500" cy="1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157034</xdr:rowOff>
    </xdr:from>
    <xdr:to>
      <xdr:col>18</xdr:col>
      <xdr:colOff>177800</xdr:colOff>
      <xdr:row>19</xdr:row>
      <xdr:rowOff>163115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462209"/>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147260</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161393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5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86163</xdr:rowOff>
    </xdr:from>
    <xdr:to>
      <xdr:col>29</xdr:col>
      <xdr:colOff>177800</xdr:colOff>
      <xdr:row>20</xdr:row>
      <xdr:rowOff>16313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9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166190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9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93621</xdr:rowOff>
    </xdr:from>
    <xdr:to>
      <xdr:col>26</xdr:col>
      <xdr:colOff>101600</xdr:colOff>
      <xdr:row>20</xdr:row>
      <xdr:rowOff>23771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9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8548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8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92010</xdr:rowOff>
    </xdr:from>
    <xdr:to>
      <xdr:col>22</xdr:col>
      <xdr:colOff>165100</xdr:colOff>
      <xdr:row>20</xdr:row>
      <xdr:rowOff>22160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6937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106234</xdr:rowOff>
    </xdr:from>
    <xdr:to>
      <xdr:col>19</xdr:col>
      <xdr:colOff>38100</xdr:colOff>
      <xdr:row>20</xdr:row>
      <xdr:rowOff>36384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41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21161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9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112315</xdr:rowOff>
    </xdr:from>
    <xdr:to>
      <xdr:col>15</xdr:col>
      <xdr:colOff>101600</xdr:colOff>
      <xdr:row>20</xdr:row>
      <xdr:rowOff>42465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41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27242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50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26340</xdr:rowOff>
    </xdr:from>
    <xdr:to>
      <xdr:col>29</xdr:col>
      <xdr:colOff>127000</xdr:colOff>
      <xdr:row>34</xdr:row>
      <xdr:rowOff>59661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293790"/>
          <a:ext cx="647700" cy="3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4264</xdr:rowOff>
    </xdr:from>
    <xdr:to>
      <xdr:col>26</xdr:col>
      <xdr:colOff>50800</xdr:colOff>
      <xdr:row>34</xdr:row>
      <xdr:rowOff>26340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271714"/>
          <a:ext cx="6985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296099</xdr:rowOff>
    </xdr:from>
    <xdr:to>
      <xdr:col>22</xdr:col>
      <xdr:colOff>114300</xdr:colOff>
      <xdr:row>34</xdr:row>
      <xdr:rowOff>4264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220649"/>
          <a:ext cx="698500" cy="51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296099</xdr:rowOff>
    </xdr:from>
    <xdr:to>
      <xdr:col>18</xdr:col>
      <xdr:colOff>177800</xdr:colOff>
      <xdr:row>33</xdr:row>
      <xdr:rowOff>296654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220649"/>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329727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285912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8861</xdr:rowOff>
    </xdr:from>
    <xdr:to>
      <xdr:col>29</xdr:col>
      <xdr:colOff>177800</xdr:colOff>
      <xdr:row>34</xdr:row>
      <xdr:rowOff>110461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276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196838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2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318440</xdr:rowOff>
    </xdr:from>
    <xdr:to>
      <xdr:col>26</xdr:col>
      <xdr:colOff>101600</xdr:colOff>
      <xdr:row>34</xdr:row>
      <xdr:rowOff>77140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4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87317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296364</xdr:rowOff>
    </xdr:from>
    <xdr:to>
      <xdr:col>22</xdr:col>
      <xdr:colOff>165100</xdr:colOff>
      <xdr:row>34</xdr:row>
      <xdr:rowOff>55064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2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65241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98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245299</xdr:rowOff>
    </xdr:from>
    <xdr:to>
      <xdr:col>19</xdr:col>
      <xdr:colOff>38100</xdr:colOff>
      <xdr:row>34</xdr:row>
      <xdr:rowOff>3999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16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14176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3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245854</xdr:rowOff>
    </xdr:from>
    <xdr:to>
      <xdr:col>15</xdr:col>
      <xdr:colOff>101600</xdr:colOff>
      <xdr:row>34</xdr:row>
      <xdr:rowOff>4554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7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14731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9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9,824
9,821
163.43
5,315,811
5,189,662
126,149
3,586,092
8,317,012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79204</xdr:rowOff>
    </xdr:from>
    <xdr:to>
      <xdr:col>24</xdr:col>
      <xdr:colOff>63500</xdr:colOff>
      <xdr:row>38</xdr:row>
      <xdr:rowOff>86809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94304"/>
          <a:ext cx="8382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86809</xdr:rowOff>
    </xdr:from>
    <xdr:to>
      <xdr:col>19</xdr:col>
      <xdr:colOff>177800</xdr:colOff>
      <xdr:row>38</xdr:row>
      <xdr:rowOff>96334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19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96334</xdr:rowOff>
    </xdr:from>
    <xdr:to>
      <xdr:col>15</xdr:col>
      <xdr:colOff>50800</xdr:colOff>
      <xdr:row>38</xdr:row>
      <xdr:rowOff>102415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11434"/>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102415</xdr:rowOff>
    </xdr:from>
    <xdr:to>
      <xdr:col>10</xdr:col>
      <xdr:colOff>114300</xdr:colOff>
      <xdr:row>38</xdr:row>
      <xdr:rowOff>107162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751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82806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95645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28404</xdr:rowOff>
    </xdr:from>
    <xdr:to>
      <xdr:col>24</xdr:col>
      <xdr:colOff>114300</xdr:colOff>
      <xdr:row>38</xdr:row>
      <xdr:rowOff>130004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114782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36009</xdr:rowOff>
    </xdr:from>
    <xdr:to>
      <xdr:col>20</xdr:col>
      <xdr:colOff>38100</xdr:colOff>
      <xdr:row>38</xdr:row>
      <xdr:rowOff>137609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128736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45534</xdr:rowOff>
    </xdr:from>
    <xdr:to>
      <xdr:col>15</xdr:col>
      <xdr:colOff>101600</xdr:colOff>
      <xdr:row>38</xdr:row>
      <xdr:rowOff>147134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138261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51615</xdr:rowOff>
    </xdr:from>
    <xdr:to>
      <xdr:col>10</xdr:col>
      <xdr:colOff>165100</xdr:colOff>
      <xdr:row>38</xdr:row>
      <xdr:rowOff>153215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144342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56362</xdr:rowOff>
    </xdr:from>
    <xdr:to>
      <xdr:col>6</xdr:col>
      <xdr:colOff>38100</xdr:colOff>
      <xdr:row>38</xdr:row>
      <xdr:rowOff>157962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149089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161006</xdr:rowOff>
    </xdr:from>
    <xdr:to>
      <xdr:col>24</xdr:col>
      <xdr:colOff>63500</xdr:colOff>
      <xdr:row>57</xdr:row>
      <xdr:rowOff>163075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33656"/>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161006</xdr:rowOff>
    </xdr:from>
    <xdr:to>
      <xdr:col>19</xdr:col>
      <xdr:colOff>177800</xdr:colOff>
      <xdr:row>57</xdr:row>
      <xdr:rowOff>163974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33656"/>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163974</xdr:rowOff>
    </xdr:from>
    <xdr:to>
      <xdr:col>15</xdr:col>
      <xdr:colOff>50800</xdr:colOff>
      <xdr:row>58</xdr:row>
      <xdr:rowOff>601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3662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xdr:rowOff>
    </xdr:from>
    <xdr:to>
      <xdr:col>10</xdr:col>
      <xdr:colOff>114300</xdr:colOff>
      <xdr:row>58</xdr:row>
      <xdr:rowOff>46157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4701"/>
          <a:ext cx="8890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112275</xdr:rowOff>
    </xdr:from>
    <xdr:to>
      <xdr:col>24</xdr:col>
      <xdr:colOff>114300</xdr:colOff>
      <xdr:row>58</xdr:row>
      <xdr:rowOff>42425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27202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110206</xdr:rowOff>
    </xdr:from>
    <xdr:to>
      <xdr:col>20</xdr:col>
      <xdr:colOff>38100</xdr:colOff>
      <xdr:row>58</xdr:row>
      <xdr:rowOff>40356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31483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113174</xdr:rowOff>
    </xdr:from>
    <xdr:to>
      <xdr:col>15</xdr:col>
      <xdr:colOff>101600</xdr:colOff>
      <xdr:row>58</xdr:row>
      <xdr:rowOff>43324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34451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7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121251</xdr:rowOff>
    </xdr:from>
    <xdr:to>
      <xdr:col>10</xdr:col>
      <xdr:colOff>165100</xdr:colOff>
      <xdr:row>58</xdr:row>
      <xdr:rowOff>51401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42528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8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166807</xdr:rowOff>
    </xdr:from>
    <xdr:to>
      <xdr:col>6</xdr:col>
      <xdr:colOff>38100</xdr:colOff>
      <xdr:row>58</xdr:row>
      <xdr:rowOff>96957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88084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22167</xdr:rowOff>
    </xdr:from>
    <xdr:to>
      <xdr:col>24</xdr:col>
      <xdr:colOff>63500</xdr:colOff>
      <xdr:row>75</xdr:row>
      <xdr:rowOff>106749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880917"/>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106749</xdr:rowOff>
    </xdr:from>
    <xdr:to>
      <xdr:col>19</xdr:col>
      <xdr:colOff>177800</xdr:colOff>
      <xdr:row>77</xdr:row>
      <xdr:rowOff>125265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965499"/>
          <a:ext cx="889000" cy="36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28829</xdr:rowOff>
    </xdr:from>
    <xdr:to>
      <xdr:col>15</xdr:col>
      <xdr:colOff>50800</xdr:colOff>
      <xdr:row>77</xdr:row>
      <xdr:rowOff>125265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230479"/>
          <a:ext cx="889000" cy="9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28829</xdr:rowOff>
    </xdr:from>
    <xdr:to>
      <xdr:col>10</xdr:col>
      <xdr:colOff>114300</xdr:colOff>
      <xdr:row>77</xdr:row>
      <xdr:rowOff>143064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30479"/>
          <a:ext cx="889000" cy="1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121538</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3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165389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142817</xdr:rowOff>
    </xdr:from>
    <xdr:to>
      <xdr:col>24</xdr:col>
      <xdr:colOff>114300</xdr:colOff>
      <xdr:row>75</xdr:row>
      <xdr:rowOff>72967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165694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55949</xdr:rowOff>
    </xdr:from>
    <xdr:to>
      <xdr:col>20</xdr:col>
      <xdr:colOff>38100</xdr:colOff>
      <xdr:row>75</xdr:row>
      <xdr:rowOff>157550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146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2626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74465</xdr:rowOff>
    </xdr:from>
    <xdr:to>
      <xdr:col>15</xdr:col>
      <xdr:colOff>101600</xdr:colOff>
      <xdr:row>78</xdr:row>
      <xdr:rowOff>4615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167192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149479</xdr:rowOff>
    </xdr:from>
    <xdr:to>
      <xdr:col>10</xdr:col>
      <xdr:colOff>165100</xdr:colOff>
      <xdr:row>77</xdr:row>
      <xdr:rowOff>79629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96156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92264</xdr:rowOff>
    </xdr:from>
    <xdr:to>
      <xdr:col>6</xdr:col>
      <xdr:colOff>38100</xdr:colOff>
      <xdr:row>78</xdr:row>
      <xdr:rowOff>22414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134736</xdr:rowOff>
    </xdr:from>
    <xdr:to>
      <xdr:col>24</xdr:col>
      <xdr:colOff>63500</xdr:colOff>
      <xdr:row>96</xdr:row>
      <xdr:rowOff>140370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93936"/>
          <a:ext cx="8382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140370</xdr:rowOff>
    </xdr:from>
    <xdr:to>
      <xdr:col>19</xdr:col>
      <xdr:colOff>177800</xdr:colOff>
      <xdr:row>97</xdr:row>
      <xdr:rowOff>118718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99570"/>
          <a:ext cx="889000" cy="1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118718</xdr:rowOff>
    </xdr:from>
    <xdr:to>
      <xdr:col>15</xdr:col>
      <xdr:colOff>50800</xdr:colOff>
      <xdr:row>97</xdr:row>
      <xdr:rowOff>160536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49368"/>
          <a:ext cx="8890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160536</xdr:rowOff>
    </xdr:from>
    <xdr:to>
      <xdr:col>10</xdr:col>
      <xdr:colOff>114300</xdr:colOff>
      <xdr:row>98</xdr:row>
      <xdr:rowOff>51166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91186"/>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117948</xdr:rowOff>
    </xdr:from>
    <xdr:to>
      <xdr:col>10</xdr:col>
      <xdr:colOff>165100</xdr:colOff>
      <xdr:row>97</xdr:row>
      <xdr:rowOff>48098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64625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49092</xdr:rowOff>
    </xdr:from>
    <xdr:to>
      <xdr:col>6</xdr:col>
      <xdr:colOff>38100</xdr:colOff>
      <xdr:row>97</xdr:row>
      <xdr:rowOff>150692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167219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83936</xdr:rowOff>
    </xdr:from>
    <xdr:to>
      <xdr:col>24</xdr:col>
      <xdr:colOff>114300</xdr:colOff>
      <xdr:row>97</xdr:row>
      <xdr:rowOff>14086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62363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89570</xdr:rowOff>
    </xdr:from>
    <xdr:to>
      <xdr:col>20</xdr:col>
      <xdr:colOff>38100</xdr:colOff>
      <xdr:row>97</xdr:row>
      <xdr:rowOff>19720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4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67918</xdr:rowOff>
    </xdr:from>
    <xdr:to>
      <xdr:col>15</xdr:col>
      <xdr:colOff>101600</xdr:colOff>
      <xdr:row>97</xdr:row>
      <xdr:rowOff>169518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160645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109736</xdr:rowOff>
    </xdr:from>
    <xdr:to>
      <xdr:col>10</xdr:col>
      <xdr:colOff>165100</xdr:colOff>
      <xdr:row>98</xdr:row>
      <xdr:rowOff>39886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31013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366</xdr:rowOff>
    </xdr:from>
    <xdr:to>
      <xdr:col>6</xdr:col>
      <xdr:colOff>38100</xdr:colOff>
      <xdr:row>98</xdr:row>
      <xdr:rowOff>101966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93093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9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165486</xdr:rowOff>
    </xdr:from>
    <xdr:to>
      <xdr:col>55</xdr:col>
      <xdr:colOff>0</xdr:colOff>
      <xdr:row>36</xdr:row>
      <xdr:rowOff>168881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37686"/>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168881</xdr:rowOff>
    </xdr:from>
    <xdr:to>
      <xdr:col>50</xdr:col>
      <xdr:colOff>114300</xdr:colOff>
      <xdr:row>37</xdr:row>
      <xdr:rowOff>8339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341081"/>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8339</xdr:rowOff>
    </xdr:from>
    <xdr:to>
      <xdr:col>45</xdr:col>
      <xdr:colOff>177800</xdr:colOff>
      <xdr:row>37</xdr:row>
      <xdr:rowOff>35508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51989"/>
          <a:ext cx="889000" cy="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35508</xdr:rowOff>
    </xdr:from>
    <xdr:to>
      <xdr:col>41</xdr:col>
      <xdr:colOff>50800</xdr:colOff>
      <xdr:row>37</xdr:row>
      <xdr:rowOff>57122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79158"/>
          <a:ext cx="889000" cy="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76207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104748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114686</xdr:rowOff>
    </xdr:from>
    <xdr:to>
      <xdr:col>55</xdr:col>
      <xdr:colOff>50800</xdr:colOff>
      <xdr:row>37</xdr:row>
      <xdr:rowOff>44836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93113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6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118081</xdr:rowOff>
    </xdr:from>
    <xdr:to>
      <xdr:col>50</xdr:col>
      <xdr:colOff>165100</xdr:colOff>
      <xdr:row>37</xdr:row>
      <xdr:rowOff>48231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39358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38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128989</xdr:rowOff>
    </xdr:from>
    <xdr:to>
      <xdr:col>46</xdr:col>
      <xdr:colOff>38100</xdr:colOff>
      <xdr:row>37</xdr:row>
      <xdr:rowOff>59139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50266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156158</xdr:rowOff>
    </xdr:from>
    <xdr:to>
      <xdr:col>41</xdr:col>
      <xdr:colOff>101600</xdr:colOff>
      <xdr:row>37</xdr:row>
      <xdr:rowOff>86308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77435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6322</xdr:rowOff>
    </xdr:from>
    <xdr:to>
      <xdr:col>36</xdr:col>
      <xdr:colOff>165100</xdr:colOff>
      <xdr:row>37</xdr:row>
      <xdr:rowOff>107922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4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99049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4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64122</xdr:rowOff>
    </xdr:from>
    <xdr:to>
      <xdr:col>55</xdr:col>
      <xdr:colOff>0</xdr:colOff>
      <xdr:row>59</xdr:row>
      <xdr:rowOff>67703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79672"/>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65904</xdr:rowOff>
    </xdr:from>
    <xdr:to>
      <xdr:col>50</xdr:col>
      <xdr:colOff>114300</xdr:colOff>
      <xdr:row>59</xdr:row>
      <xdr:rowOff>67703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81454"/>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59734</xdr:rowOff>
    </xdr:from>
    <xdr:to>
      <xdr:col>45</xdr:col>
      <xdr:colOff>177800</xdr:colOff>
      <xdr:row>59</xdr:row>
      <xdr:rowOff>65904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175284"/>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38796</xdr:rowOff>
    </xdr:from>
    <xdr:to>
      <xdr:col>41</xdr:col>
      <xdr:colOff>50800</xdr:colOff>
      <xdr:row>59</xdr:row>
      <xdr:rowOff>59734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154346"/>
          <a:ext cx="889000" cy="2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22283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79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17532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79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13322</xdr:rowOff>
    </xdr:from>
    <xdr:to>
      <xdr:col>55</xdr:col>
      <xdr:colOff>50800</xdr:colOff>
      <xdr:row>59</xdr:row>
      <xdr:rowOff>114922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1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99699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16903</xdr:rowOff>
    </xdr:from>
    <xdr:to>
      <xdr:col>50</xdr:col>
      <xdr:colOff>165100</xdr:colOff>
      <xdr:row>59</xdr:row>
      <xdr:rowOff>118503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1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109630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2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15104</xdr:rowOff>
    </xdr:from>
    <xdr:to>
      <xdr:col>46</xdr:col>
      <xdr:colOff>38100</xdr:colOff>
      <xdr:row>59</xdr:row>
      <xdr:rowOff>116704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1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107831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2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8934</xdr:rowOff>
    </xdr:from>
    <xdr:to>
      <xdr:col>41</xdr:col>
      <xdr:colOff>101600</xdr:colOff>
      <xdr:row>59</xdr:row>
      <xdr:rowOff>110534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1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101661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159446</xdr:rowOff>
    </xdr:from>
    <xdr:to>
      <xdr:col>36</xdr:col>
      <xdr:colOff>165100</xdr:colOff>
      <xdr:row>59</xdr:row>
      <xdr:rowOff>89596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1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80723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9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39880</xdr:rowOff>
    </xdr:from>
    <xdr:to>
      <xdr:col>55</xdr:col>
      <xdr:colOff>0</xdr:colOff>
      <xdr:row>79</xdr:row>
      <xdr:rowOff>40838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84430"/>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29938</xdr:rowOff>
    </xdr:from>
    <xdr:to>
      <xdr:col>50</xdr:col>
      <xdr:colOff>114300</xdr:colOff>
      <xdr:row>79</xdr:row>
      <xdr:rowOff>39880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74488"/>
          <a:ext cx="8890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29938</xdr:rowOff>
    </xdr:from>
    <xdr:to>
      <xdr:col>45</xdr:col>
      <xdr:colOff>177800</xdr:colOff>
      <xdr:row>79</xdr:row>
      <xdr:rowOff>36747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74488"/>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30746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3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161488</xdr:rowOff>
    </xdr:from>
    <xdr:to>
      <xdr:col>55</xdr:col>
      <xdr:colOff>50800</xdr:colOff>
      <xdr:row>79</xdr:row>
      <xdr:rowOff>91638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76415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160530</xdr:rowOff>
    </xdr:from>
    <xdr:to>
      <xdr:col>50</xdr:col>
      <xdr:colOff>165100</xdr:colOff>
      <xdr:row>79</xdr:row>
      <xdr:rowOff>90680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81807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2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150588</xdr:rowOff>
    </xdr:from>
    <xdr:to>
      <xdr:col>46</xdr:col>
      <xdr:colOff>38100</xdr:colOff>
      <xdr:row>79</xdr:row>
      <xdr:rowOff>80738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71865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1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157397</xdr:rowOff>
    </xdr:from>
    <xdr:to>
      <xdr:col>41</xdr:col>
      <xdr:colOff>101600</xdr:colOff>
      <xdr:row>79</xdr:row>
      <xdr:rowOff>87547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78674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2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28797</xdr:rowOff>
    </xdr:from>
    <xdr:to>
      <xdr:col>55</xdr:col>
      <xdr:colOff>0</xdr:colOff>
      <xdr:row>99</xdr:row>
      <xdr:rowOff>29146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7002347"/>
          <a:ext cx="8382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28797</xdr:rowOff>
    </xdr:from>
    <xdr:to>
      <xdr:col>50</xdr:col>
      <xdr:colOff>114300</xdr:colOff>
      <xdr:row>99</xdr:row>
      <xdr:rowOff>49997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700234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28101</xdr:rowOff>
    </xdr:from>
    <xdr:to>
      <xdr:col>45</xdr:col>
      <xdr:colOff>177800</xdr:colOff>
      <xdr:row>99</xdr:row>
      <xdr:rowOff>49997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7001651"/>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149796</xdr:rowOff>
    </xdr:from>
    <xdr:to>
      <xdr:col>55</xdr:col>
      <xdr:colOff>50800</xdr:colOff>
      <xdr:row>99</xdr:row>
      <xdr:rowOff>79946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64723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149447</xdr:rowOff>
    </xdr:from>
    <xdr:to>
      <xdr:col>50</xdr:col>
      <xdr:colOff>165100</xdr:colOff>
      <xdr:row>99</xdr:row>
      <xdr:rowOff>79597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70724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170647</xdr:rowOff>
    </xdr:from>
    <xdr:to>
      <xdr:col>46</xdr:col>
      <xdr:colOff>38100</xdr:colOff>
      <xdr:row>99</xdr:row>
      <xdr:rowOff>100797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91924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148751</xdr:rowOff>
    </xdr:from>
    <xdr:to>
      <xdr:col>41</xdr:col>
      <xdr:colOff>101600</xdr:colOff>
      <xdr:row>99</xdr:row>
      <xdr:rowOff>78901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70028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137709</xdr:rowOff>
    </xdr:from>
    <xdr:to>
      <xdr:col>85</xdr:col>
      <xdr:colOff>127000</xdr:colOff>
      <xdr:row>38</xdr:row>
      <xdr:rowOff>138992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52809"/>
          <a:ext cx="8382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134917</xdr:rowOff>
    </xdr:from>
    <xdr:to>
      <xdr:col>81</xdr:col>
      <xdr:colOff>50800</xdr:colOff>
      <xdr:row>38</xdr:row>
      <xdr:rowOff>138992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001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97553</xdr:rowOff>
    </xdr:from>
    <xdr:to>
      <xdr:col>76</xdr:col>
      <xdr:colOff>114300</xdr:colOff>
      <xdr:row>38</xdr:row>
      <xdr:rowOff>134917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12653"/>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97553</xdr:rowOff>
    </xdr:from>
    <xdr:to>
      <xdr:col>71</xdr:col>
      <xdr:colOff>177800</xdr:colOff>
      <xdr:row>38</xdr:row>
      <xdr:rowOff>118756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12653"/>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66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86909</xdr:rowOff>
    </xdr:from>
    <xdr:to>
      <xdr:col>85</xdr:col>
      <xdr:colOff>177800</xdr:colOff>
      <xdr:row>39</xdr:row>
      <xdr:rowOff>17059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88192</xdr:rowOff>
    </xdr:from>
    <xdr:to>
      <xdr:col>81</xdr:col>
      <xdr:colOff>101600</xdr:colOff>
      <xdr:row>39</xdr:row>
      <xdr:rowOff>18342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9469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84117</xdr:rowOff>
    </xdr:from>
    <xdr:to>
      <xdr:col>76</xdr:col>
      <xdr:colOff>165100</xdr:colOff>
      <xdr:row>39</xdr:row>
      <xdr:rowOff>14267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5394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46753</xdr:rowOff>
    </xdr:from>
    <xdr:to>
      <xdr:col>72</xdr:col>
      <xdr:colOff>38100</xdr:colOff>
      <xdr:row>38</xdr:row>
      <xdr:rowOff>148353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164880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67956</xdr:rowOff>
    </xdr:from>
    <xdr:to>
      <xdr:col>67</xdr:col>
      <xdr:colOff>101600</xdr:colOff>
      <xdr:row>38</xdr:row>
      <xdr:rowOff>169556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160683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7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2755</xdr:rowOff>
    </xdr:from>
    <xdr:to>
      <xdr:col>85</xdr:col>
      <xdr:colOff>127000</xdr:colOff>
      <xdr:row>77</xdr:row>
      <xdr:rowOff>17549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04405"/>
          <a:ext cx="8382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12539</xdr:rowOff>
    </xdr:from>
    <xdr:to>
      <xdr:col>81</xdr:col>
      <xdr:colOff>50800</xdr:colOff>
      <xdr:row>77</xdr:row>
      <xdr:rowOff>17549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1418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128956</xdr:rowOff>
    </xdr:from>
    <xdr:to>
      <xdr:col>76</xdr:col>
      <xdr:colOff>114300</xdr:colOff>
      <xdr:row>77</xdr:row>
      <xdr:rowOff>12539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644806"/>
          <a:ext cx="8890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128956</xdr:rowOff>
    </xdr:from>
    <xdr:to>
      <xdr:col>71</xdr:col>
      <xdr:colOff>177800</xdr:colOff>
      <xdr:row>76</xdr:row>
      <xdr:rowOff>141656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644806"/>
          <a:ext cx="889000" cy="5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93085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112012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123405</xdr:rowOff>
    </xdr:from>
    <xdr:to>
      <xdr:col>85</xdr:col>
      <xdr:colOff>177800</xdr:colOff>
      <xdr:row>77</xdr:row>
      <xdr:rowOff>53555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101832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138199</xdr:rowOff>
    </xdr:from>
    <xdr:to>
      <xdr:col>81</xdr:col>
      <xdr:colOff>101600</xdr:colOff>
      <xdr:row>77</xdr:row>
      <xdr:rowOff>68349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59476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133189</xdr:rowOff>
    </xdr:from>
    <xdr:to>
      <xdr:col>76</xdr:col>
      <xdr:colOff>165100</xdr:colOff>
      <xdr:row>77</xdr:row>
      <xdr:rowOff>63339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54466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78156</xdr:rowOff>
    </xdr:from>
    <xdr:to>
      <xdr:col>72</xdr:col>
      <xdr:colOff>38100</xdr:colOff>
      <xdr:row>74</xdr:row>
      <xdr:rowOff>8306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5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24833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36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90856</xdr:rowOff>
    </xdr:from>
    <xdr:to>
      <xdr:col>67</xdr:col>
      <xdr:colOff>101600</xdr:colOff>
      <xdr:row>77</xdr:row>
      <xdr:rowOff>21006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12133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25989</xdr:rowOff>
    </xdr:from>
    <xdr:to>
      <xdr:col>85</xdr:col>
      <xdr:colOff>127000</xdr:colOff>
      <xdr:row>98</xdr:row>
      <xdr:rowOff>110531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28089"/>
          <a:ext cx="838200" cy="8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168380</xdr:rowOff>
    </xdr:from>
    <xdr:to>
      <xdr:col>81</xdr:col>
      <xdr:colOff>50800</xdr:colOff>
      <xdr:row>98</xdr:row>
      <xdr:rowOff>110531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99030"/>
          <a:ext cx="889000" cy="1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168380</xdr:rowOff>
    </xdr:from>
    <xdr:to>
      <xdr:col>76</xdr:col>
      <xdr:colOff>114300</xdr:colOff>
      <xdr:row>98</xdr:row>
      <xdr:rowOff>130566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99030"/>
          <a:ext cx="889000" cy="1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133198</xdr:rowOff>
    </xdr:from>
    <xdr:to>
      <xdr:col>71</xdr:col>
      <xdr:colOff>177800</xdr:colOff>
      <xdr:row>98</xdr:row>
      <xdr:rowOff>130566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63848"/>
          <a:ext cx="889000" cy="16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82230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29594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146639</xdr:rowOff>
    </xdr:from>
    <xdr:to>
      <xdr:col>85</xdr:col>
      <xdr:colOff>177800</xdr:colOff>
      <xdr:row>98</xdr:row>
      <xdr:rowOff>76789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61566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9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59731</xdr:rowOff>
    </xdr:from>
    <xdr:to>
      <xdr:col>81</xdr:col>
      <xdr:colOff>101600</xdr:colOff>
      <xdr:row>98</xdr:row>
      <xdr:rowOff>161331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152458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117580</xdr:rowOff>
    </xdr:from>
    <xdr:to>
      <xdr:col>76</xdr:col>
      <xdr:colOff>165100</xdr:colOff>
      <xdr:row>98</xdr:row>
      <xdr:rowOff>47730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38857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79766</xdr:rowOff>
    </xdr:from>
    <xdr:to>
      <xdr:col>72</xdr:col>
      <xdr:colOff>38100</xdr:colOff>
      <xdr:row>99</xdr:row>
      <xdr:rowOff>9916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1043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82398</xdr:rowOff>
    </xdr:from>
    <xdr:to>
      <xdr:col>67</xdr:col>
      <xdr:colOff>101600</xdr:colOff>
      <xdr:row>98</xdr:row>
      <xdr:rowOff>12548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88540</xdr:rowOff>
    </xdr:from>
    <xdr:to>
      <xdr:col>116</xdr:col>
      <xdr:colOff>63500</xdr:colOff>
      <xdr:row>38</xdr:row>
      <xdr:rowOff>88722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03640"/>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81590</xdr:rowOff>
    </xdr:from>
    <xdr:to>
      <xdr:col>111</xdr:col>
      <xdr:colOff>177800</xdr:colOff>
      <xdr:row>38</xdr:row>
      <xdr:rowOff>88540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96690"/>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81590</xdr:rowOff>
    </xdr:from>
    <xdr:to>
      <xdr:col>107</xdr:col>
      <xdr:colOff>50800</xdr:colOff>
      <xdr:row>38</xdr:row>
      <xdr:rowOff>94072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96690"/>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63667</xdr:rowOff>
    </xdr:from>
    <xdr:to>
      <xdr:col>102</xdr:col>
      <xdr:colOff>114300</xdr:colOff>
      <xdr:row>38</xdr:row>
      <xdr:rowOff>94072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78767"/>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96430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37922</xdr:rowOff>
    </xdr:from>
    <xdr:to>
      <xdr:col>116</xdr:col>
      <xdr:colOff>114300</xdr:colOff>
      <xdr:row>38</xdr:row>
      <xdr:rowOff>139522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124299</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37740</xdr:rowOff>
    </xdr:from>
    <xdr:to>
      <xdr:col>112</xdr:col>
      <xdr:colOff>38100</xdr:colOff>
      <xdr:row>38</xdr:row>
      <xdr:rowOff>139340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130467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4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30790</xdr:rowOff>
    </xdr:from>
    <xdr:to>
      <xdr:col>107</xdr:col>
      <xdr:colOff>101600</xdr:colOff>
      <xdr:row>38</xdr:row>
      <xdr:rowOff>132390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123517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3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43272</xdr:rowOff>
    </xdr:from>
    <xdr:to>
      <xdr:col>102</xdr:col>
      <xdr:colOff>165100</xdr:colOff>
      <xdr:row>38</xdr:row>
      <xdr:rowOff>144872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135999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12867</xdr:rowOff>
    </xdr:from>
    <xdr:to>
      <xdr:col>98</xdr:col>
      <xdr:colOff>38100</xdr:colOff>
      <xdr:row>38</xdr:row>
      <xdr:rowOff>114467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105594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2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43497</xdr:rowOff>
    </xdr:from>
    <xdr:to>
      <xdr:col>116</xdr:col>
      <xdr:colOff>63500</xdr:colOff>
      <xdr:row>59</xdr:row>
      <xdr:rowOff>43497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90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43497</xdr:rowOff>
    </xdr:from>
    <xdr:to>
      <xdr:col>111</xdr:col>
      <xdr:colOff>177800</xdr:colOff>
      <xdr:row>59</xdr:row>
      <xdr:rowOff>43535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90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43535</xdr:rowOff>
    </xdr:from>
    <xdr:to>
      <xdr:col>107</xdr:col>
      <xdr:colOff>50800</xdr:colOff>
      <xdr:row>59</xdr:row>
      <xdr:rowOff>43535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43535</xdr:rowOff>
    </xdr:from>
    <xdr:to>
      <xdr:col>102</xdr:col>
      <xdr:colOff>114300</xdr:colOff>
      <xdr:row>59</xdr:row>
      <xdr:rowOff>43574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908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78058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164147</xdr:rowOff>
    </xdr:from>
    <xdr:to>
      <xdr:col>116</xdr:col>
      <xdr:colOff>114300</xdr:colOff>
      <xdr:row>59</xdr:row>
      <xdr:rowOff>94297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79074</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3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164147</xdr:rowOff>
    </xdr:from>
    <xdr:to>
      <xdr:col>112</xdr:col>
      <xdr:colOff>38100</xdr:colOff>
      <xdr:row>59</xdr:row>
      <xdr:rowOff>94297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85424</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164185</xdr:rowOff>
    </xdr:from>
    <xdr:to>
      <xdr:col>107</xdr:col>
      <xdr:colOff>101600</xdr:colOff>
      <xdr:row>59</xdr:row>
      <xdr:rowOff>94335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85462</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164185</xdr:rowOff>
    </xdr:from>
    <xdr:to>
      <xdr:col>102</xdr:col>
      <xdr:colOff>165100</xdr:colOff>
      <xdr:row>59</xdr:row>
      <xdr:rowOff>94335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85462</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164224</xdr:rowOff>
    </xdr:from>
    <xdr:to>
      <xdr:col>98</xdr:col>
      <xdr:colOff>38100</xdr:colOff>
      <xdr:row>59</xdr:row>
      <xdr:rowOff>94374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85501</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201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138089</xdr:rowOff>
    </xdr:from>
    <xdr:to>
      <xdr:col>116</xdr:col>
      <xdr:colOff>63500</xdr:colOff>
      <xdr:row>74</xdr:row>
      <xdr:rowOff>92750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653939"/>
          <a:ext cx="8382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102830</xdr:rowOff>
    </xdr:from>
    <xdr:to>
      <xdr:col>111</xdr:col>
      <xdr:colOff>177800</xdr:colOff>
      <xdr:row>73</xdr:row>
      <xdr:rowOff>138089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618680"/>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102830</xdr:rowOff>
    </xdr:from>
    <xdr:to>
      <xdr:col>107</xdr:col>
      <xdr:colOff>50800</xdr:colOff>
      <xdr:row>73</xdr:row>
      <xdr:rowOff>166239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18680"/>
          <a:ext cx="88900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166239</xdr:rowOff>
    </xdr:from>
    <xdr:to>
      <xdr:col>102</xdr:col>
      <xdr:colOff>114300</xdr:colOff>
      <xdr:row>74</xdr:row>
      <xdr:rowOff>41141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82089"/>
          <a:ext cx="889000" cy="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41950</xdr:rowOff>
    </xdr:from>
    <xdr:to>
      <xdr:col>116</xdr:col>
      <xdr:colOff>114300</xdr:colOff>
      <xdr:row>74</xdr:row>
      <xdr:rowOff>143550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20377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87289</xdr:rowOff>
    </xdr:from>
    <xdr:to>
      <xdr:col>112</xdr:col>
      <xdr:colOff>38100</xdr:colOff>
      <xdr:row>74</xdr:row>
      <xdr:rowOff>17439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33966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52030</xdr:rowOff>
    </xdr:from>
    <xdr:to>
      <xdr:col>107</xdr:col>
      <xdr:colOff>101600</xdr:colOff>
      <xdr:row>73</xdr:row>
      <xdr:rowOff>153630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170157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3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115439</xdr:rowOff>
    </xdr:from>
    <xdr:to>
      <xdr:col>102</xdr:col>
      <xdr:colOff>165100</xdr:colOff>
      <xdr:row>74</xdr:row>
      <xdr:rowOff>45589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62116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161791</xdr:rowOff>
    </xdr:from>
    <xdr:to>
      <xdr:col>98</xdr:col>
      <xdr:colOff>38100</xdr:colOff>
      <xdr:row>74</xdr:row>
      <xdr:rowOff>91941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108468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普通建設事業費については、財政健全化計画及び財政運営計画に基づく、定員管理の徹底、需用費等の徹底的な節減及び委託事業の適正化、投資的経費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引き続き、定員管理・給与の適正化、事務事業の見直し、投資的経費の抑制等により、各種経費の抑制を図る。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また、地域交流施設建設に伴う元利償還金（想定企業会計）の償還が平成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年度で終了したため、繰出金が減少している。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冬期間の豪雪による除排雪経費の増及び公共施設の老朽化により維持補修費が増加しており、今後は公共施設等総合管理計画及び現在策定中の公共施設個別施設計画に基づいた計画的な施設管理による更新費用の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百万円）を実施したことに伴い、平成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年度の値が大幅に増加している。今後も、計画的に基金を積立てし、更なる繰上償還の実施や公共施設老朽化対策の財源を確保する。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9,824
9,821
163.43
5,315,811
5,189,662
126,149
3,586,092
8,317,012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130683</xdr:rowOff>
    </xdr:from>
    <xdr:to>
      <xdr:col>24</xdr:col>
      <xdr:colOff>63500</xdr:colOff>
      <xdr:row>38</xdr:row>
      <xdr:rowOff>139065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4578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80391</xdr:rowOff>
    </xdr:from>
    <xdr:to>
      <xdr:col>19</xdr:col>
      <xdr:colOff>177800</xdr:colOff>
      <xdr:row>38</xdr:row>
      <xdr:rowOff>139065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95491"/>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80391</xdr:rowOff>
    </xdr:from>
    <xdr:to>
      <xdr:col>15</xdr:col>
      <xdr:colOff>50800</xdr:colOff>
      <xdr:row>38</xdr:row>
      <xdr:rowOff>147828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9549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138684</xdr:rowOff>
    </xdr:from>
    <xdr:to>
      <xdr:col>10</xdr:col>
      <xdr:colOff>114300</xdr:colOff>
      <xdr:row>38</xdr:row>
      <xdr:rowOff>147828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53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91711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79883</xdr:rowOff>
    </xdr:from>
    <xdr:to>
      <xdr:col>24</xdr:col>
      <xdr:colOff>114300</xdr:colOff>
      <xdr:row>39</xdr:row>
      <xdr:rowOff>10033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166260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0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9542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29591</xdr:rowOff>
    </xdr:from>
    <xdr:to>
      <xdr:col>15</xdr:col>
      <xdr:colOff>101600</xdr:colOff>
      <xdr:row>38</xdr:row>
      <xdr:rowOff>131191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122318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97028</xdr:rowOff>
    </xdr:from>
    <xdr:to>
      <xdr:col>10</xdr:col>
      <xdr:colOff>165100</xdr:colOff>
      <xdr:row>39</xdr:row>
      <xdr:rowOff>27178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18305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0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87884</xdr:rowOff>
    </xdr:from>
    <xdr:to>
      <xdr:col>6</xdr:col>
      <xdr:colOff>38100</xdr:colOff>
      <xdr:row>39</xdr:row>
      <xdr:rowOff>18034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9161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9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112688</xdr:rowOff>
    </xdr:from>
    <xdr:to>
      <xdr:col>24</xdr:col>
      <xdr:colOff>63500</xdr:colOff>
      <xdr:row>57</xdr:row>
      <xdr:rowOff>155170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85338"/>
          <a:ext cx="8382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108023</xdr:rowOff>
    </xdr:from>
    <xdr:to>
      <xdr:col>19</xdr:col>
      <xdr:colOff>177800</xdr:colOff>
      <xdr:row>57</xdr:row>
      <xdr:rowOff>155170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80673"/>
          <a:ext cx="889000" cy="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108023</xdr:rowOff>
    </xdr:from>
    <xdr:to>
      <xdr:col>15</xdr:col>
      <xdr:colOff>50800</xdr:colOff>
      <xdr:row>57</xdr:row>
      <xdr:rowOff>171430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80673"/>
          <a:ext cx="889000" cy="6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111895</xdr:rowOff>
    </xdr:from>
    <xdr:to>
      <xdr:col>10</xdr:col>
      <xdr:colOff>114300</xdr:colOff>
      <xdr:row>57</xdr:row>
      <xdr:rowOff>171430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84545"/>
          <a:ext cx="889000" cy="5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124301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55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118715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54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61888</xdr:rowOff>
    </xdr:from>
    <xdr:to>
      <xdr:col>24</xdr:col>
      <xdr:colOff>114300</xdr:colOff>
      <xdr:row>57</xdr:row>
      <xdr:rowOff>163488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148265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104370</xdr:rowOff>
    </xdr:from>
    <xdr:to>
      <xdr:col>20</xdr:col>
      <xdr:colOff>38100</xdr:colOff>
      <xdr:row>58</xdr:row>
      <xdr:rowOff>34520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25647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6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57223</xdr:rowOff>
    </xdr:from>
    <xdr:to>
      <xdr:col>15</xdr:col>
      <xdr:colOff>101600</xdr:colOff>
      <xdr:row>57</xdr:row>
      <xdr:rowOff>158823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149950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2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120630</xdr:rowOff>
    </xdr:from>
    <xdr:to>
      <xdr:col>10</xdr:col>
      <xdr:colOff>165100</xdr:colOff>
      <xdr:row>58</xdr:row>
      <xdr:rowOff>50780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41907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61095</xdr:rowOff>
    </xdr:from>
    <xdr:to>
      <xdr:col>6</xdr:col>
      <xdr:colOff>38100</xdr:colOff>
      <xdr:row>57</xdr:row>
      <xdr:rowOff>162695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153822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136979</xdr:rowOff>
    </xdr:from>
    <xdr:to>
      <xdr:col>24</xdr:col>
      <xdr:colOff>63500</xdr:colOff>
      <xdr:row>77</xdr:row>
      <xdr:rowOff>144729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38629"/>
          <a:ext cx="8382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144729</xdr:rowOff>
    </xdr:from>
    <xdr:to>
      <xdr:col>19</xdr:col>
      <xdr:colOff>177800</xdr:colOff>
      <xdr:row>78</xdr:row>
      <xdr:rowOff>22388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46379"/>
          <a:ext cx="889000" cy="4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19123</xdr:rowOff>
    </xdr:from>
    <xdr:to>
      <xdr:col>15</xdr:col>
      <xdr:colOff>50800</xdr:colOff>
      <xdr:row>78</xdr:row>
      <xdr:rowOff>22388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3922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19123</xdr:rowOff>
    </xdr:from>
    <xdr:to>
      <xdr:col>10</xdr:col>
      <xdr:colOff>114300</xdr:colOff>
      <xdr:row>78</xdr:row>
      <xdr:rowOff>21222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92223"/>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106210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168152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86179</xdr:rowOff>
    </xdr:from>
    <xdr:to>
      <xdr:col>24</xdr:col>
      <xdr:colOff>114300</xdr:colOff>
      <xdr:row>78</xdr:row>
      <xdr:rowOff>16329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64606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6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93929</xdr:rowOff>
    </xdr:from>
    <xdr:to>
      <xdr:col>20</xdr:col>
      <xdr:colOff>38100</xdr:colOff>
      <xdr:row>78</xdr:row>
      <xdr:rowOff>24079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143038</xdr:rowOff>
    </xdr:from>
    <xdr:to>
      <xdr:col>15</xdr:col>
      <xdr:colOff>101600</xdr:colOff>
      <xdr:row>78</xdr:row>
      <xdr:rowOff>73188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64315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3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139773</xdr:rowOff>
    </xdr:from>
    <xdr:to>
      <xdr:col>10</xdr:col>
      <xdr:colOff>165100</xdr:colOff>
      <xdr:row>78</xdr:row>
      <xdr:rowOff>69923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61050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3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141872</xdr:rowOff>
    </xdr:from>
    <xdr:to>
      <xdr:col>6</xdr:col>
      <xdr:colOff>38100</xdr:colOff>
      <xdr:row>78</xdr:row>
      <xdr:rowOff>72022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63149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3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116146</xdr:rowOff>
    </xdr:from>
    <xdr:to>
      <xdr:col>24</xdr:col>
      <xdr:colOff>63500</xdr:colOff>
      <xdr:row>97</xdr:row>
      <xdr:rowOff>131254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46796"/>
          <a:ext cx="8382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111509</xdr:rowOff>
    </xdr:from>
    <xdr:to>
      <xdr:col>19</xdr:col>
      <xdr:colOff>177800</xdr:colOff>
      <xdr:row>97</xdr:row>
      <xdr:rowOff>116146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4215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111509</xdr:rowOff>
    </xdr:from>
    <xdr:to>
      <xdr:col>15</xdr:col>
      <xdr:colOff>50800</xdr:colOff>
      <xdr:row>97</xdr:row>
      <xdr:rowOff>117683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42159"/>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117683</xdr:rowOff>
    </xdr:from>
    <xdr:to>
      <xdr:col>10</xdr:col>
      <xdr:colOff>114300</xdr:colOff>
      <xdr:row>97</xdr:row>
      <xdr:rowOff>143103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48333"/>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26822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27844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80454</xdr:rowOff>
    </xdr:from>
    <xdr:to>
      <xdr:col>24</xdr:col>
      <xdr:colOff>114300</xdr:colOff>
      <xdr:row>98</xdr:row>
      <xdr:rowOff>10604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58881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65346</xdr:rowOff>
    </xdr:from>
    <xdr:to>
      <xdr:col>20</xdr:col>
      <xdr:colOff>38100</xdr:colOff>
      <xdr:row>97</xdr:row>
      <xdr:rowOff>166946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158073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8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60709</xdr:rowOff>
    </xdr:from>
    <xdr:to>
      <xdr:col>15</xdr:col>
      <xdr:colOff>101600</xdr:colOff>
      <xdr:row>97</xdr:row>
      <xdr:rowOff>162309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153436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8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66883</xdr:rowOff>
    </xdr:from>
    <xdr:to>
      <xdr:col>10</xdr:col>
      <xdr:colOff>165100</xdr:colOff>
      <xdr:row>97</xdr:row>
      <xdr:rowOff>168483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7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92303</xdr:rowOff>
    </xdr:from>
    <xdr:to>
      <xdr:col>6</xdr:col>
      <xdr:colOff>38100</xdr:colOff>
      <xdr:row>98</xdr:row>
      <xdr:rowOff>22453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38980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6985</xdr:rowOff>
    </xdr:from>
    <xdr:to>
      <xdr:col>55</xdr:col>
      <xdr:colOff>0</xdr:colOff>
      <xdr:row>39</xdr:row>
      <xdr:rowOff>9017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93535"/>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102870</xdr:rowOff>
    </xdr:from>
    <xdr:to>
      <xdr:col>50</xdr:col>
      <xdr:colOff>114300</xdr:colOff>
      <xdr:row>39</xdr:row>
      <xdr:rowOff>9017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17970"/>
          <a:ext cx="889000" cy="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85090</xdr:rowOff>
    </xdr:from>
    <xdr:to>
      <xdr:col>45</xdr:col>
      <xdr:colOff>177800</xdr:colOff>
      <xdr:row>38</xdr:row>
      <xdr:rowOff>102870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0019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26035</xdr:rowOff>
    </xdr:from>
    <xdr:to>
      <xdr:col>41</xdr:col>
      <xdr:colOff>50800</xdr:colOff>
      <xdr:row>38</xdr:row>
      <xdr:rowOff>85090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411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163974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85234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127635</xdr:rowOff>
    </xdr:from>
    <xdr:to>
      <xdr:col>55</xdr:col>
      <xdr:colOff>50800</xdr:colOff>
      <xdr:row>39</xdr:row>
      <xdr:rowOff>57785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129667</xdr:rowOff>
    </xdr:from>
    <xdr:to>
      <xdr:col>50</xdr:col>
      <xdr:colOff>165100</xdr:colOff>
      <xdr:row>39</xdr:row>
      <xdr:rowOff>59817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50944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52070</xdr:rowOff>
    </xdr:from>
    <xdr:to>
      <xdr:col>46</xdr:col>
      <xdr:colOff>38100</xdr:colOff>
      <xdr:row>38</xdr:row>
      <xdr:rowOff>153670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144797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34290</xdr:rowOff>
    </xdr:from>
    <xdr:to>
      <xdr:col>41</xdr:col>
      <xdr:colOff>101600</xdr:colOff>
      <xdr:row>38</xdr:row>
      <xdr:rowOff>135890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127017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64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146685</xdr:rowOff>
    </xdr:from>
    <xdr:to>
      <xdr:col>36</xdr:col>
      <xdr:colOff>165100</xdr:colOff>
      <xdr:row>38</xdr:row>
      <xdr:rowOff>76835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67962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5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20049</xdr:rowOff>
    </xdr:from>
    <xdr:to>
      <xdr:col>55</xdr:col>
      <xdr:colOff>0</xdr:colOff>
      <xdr:row>59</xdr:row>
      <xdr:rowOff>20341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35599"/>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20341</xdr:rowOff>
    </xdr:from>
    <xdr:to>
      <xdr:col>50</xdr:col>
      <xdr:colOff>114300</xdr:colOff>
      <xdr:row>59</xdr:row>
      <xdr:rowOff>22054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35891"/>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20155</xdr:rowOff>
    </xdr:from>
    <xdr:to>
      <xdr:col>45</xdr:col>
      <xdr:colOff>177800</xdr:colOff>
      <xdr:row>59</xdr:row>
      <xdr:rowOff>22054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35705"/>
          <a:ext cx="8890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15739</xdr:rowOff>
    </xdr:from>
    <xdr:to>
      <xdr:col>41</xdr:col>
      <xdr:colOff>50800</xdr:colOff>
      <xdr:row>59</xdr:row>
      <xdr:rowOff>20155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131289"/>
          <a:ext cx="889000" cy="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32704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0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31814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140699</xdr:rowOff>
    </xdr:from>
    <xdr:to>
      <xdr:col>55</xdr:col>
      <xdr:colOff>50800</xdr:colOff>
      <xdr:row>59</xdr:row>
      <xdr:rowOff>70849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55626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140991</xdr:rowOff>
    </xdr:from>
    <xdr:to>
      <xdr:col>50</xdr:col>
      <xdr:colOff>165100</xdr:colOff>
      <xdr:row>59</xdr:row>
      <xdr:rowOff>71141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62268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7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142704</xdr:rowOff>
    </xdr:from>
    <xdr:to>
      <xdr:col>46</xdr:col>
      <xdr:colOff>38100</xdr:colOff>
      <xdr:row>59</xdr:row>
      <xdr:rowOff>72854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63981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7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140805</xdr:rowOff>
    </xdr:from>
    <xdr:to>
      <xdr:col>41</xdr:col>
      <xdr:colOff>101600</xdr:colOff>
      <xdr:row>59</xdr:row>
      <xdr:rowOff>70955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62082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136389</xdr:rowOff>
    </xdr:from>
    <xdr:to>
      <xdr:col>36</xdr:col>
      <xdr:colOff>165100</xdr:colOff>
      <xdr:row>59</xdr:row>
      <xdr:rowOff>66539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57666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57192</xdr:rowOff>
    </xdr:from>
    <xdr:to>
      <xdr:col>55</xdr:col>
      <xdr:colOff>0</xdr:colOff>
      <xdr:row>77</xdr:row>
      <xdr:rowOff>137006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58842"/>
          <a:ext cx="8382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169255</xdr:rowOff>
    </xdr:from>
    <xdr:to>
      <xdr:col>50</xdr:col>
      <xdr:colOff>114300</xdr:colOff>
      <xdr:row>77</xdr:row>
      <xdr:rowOff>57192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99455"/>
          <a:ext cx="889000" cy="5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169255</xdr:rowOff>
    </xdr:from>
    <xdr:to>
      <xdr:col>45</xdr:col>
      <xdr:colOff>177800</xdr:colOff>
      <xdr:row>77</xdr:row>
      <xdr:rowOff>62336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99455"/>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54955</xdr:rowOff>
    </xdr:from>
    <xdr:to>
      <xdr:col>41</xdr:col>
      <xdr:colOff>50800</xdr:colOff>
      <xdr:row>77</xdr:row>
      <xdr:rowOff>62336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56605"/>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161820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18783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86206</xdr:rowOff>
    </xdr:from>
    <xdr:to>
      <xdr:col>55</xdr:col>
      <xdr:colOff>50800</xdr:colOff>
      <xdr:row>78</xdr:row>
      <xdr:rowOff>16356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64633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6392</xdr:rowOff>
    </xdr:from>
    <xdr:to>
      <xdr:col>50</xdr:col>
      <xdr:colOff>165100</xdr:colOff>
      <xdr:row>77</xdr:row>
      <xdr:rowOff>107992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99119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118455</xdr:rowOff>
    </xdr:from>
    <xdr:to>
      <xdr:col>46</xdr:col>
      <xdr:colOff>38100</xdr:colOff>
      <xdr:row>77</xdr:row>
      <xdr:rowOff>48605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65132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11536</xdr:rowOff>
    </xdr:from>
    <xdr:to>
      <xdr:col>41</xdr:col>
      <xdr:colOff>101600</xdr:colOff>
      <xdr:row>77</xdr:row>
      <xdr:rowOff>113136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129663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4155</xdr:rowOff>
    </xdr:from>
    <xdr:to>
      <xdr:col>36</xdr:col>
      <xdr:colOff>165100</xdr:colOff>
      <xdr:row>77</xdr:row>
      <xdr:rowOff>105755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122282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23005</xdr:rowOff>
    </xdr:from>
    <xdr:to>
      <xdr:col>55</xdr:col>
      <xdr:colOff>0</xdr:colOff>
      <xdr:row>97</xdr:row>
      <xdr:rowOff>35449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53655"/>
          <a:ext cx="8382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35449</xdr:rowOff>
    </xdr:from>
    <xdr:to>
      <xdr:col>50</xdr:col>
      <xdr:colOff>114300</xdr:colOff>
      <xdr:row>97</xdr:row>
      <xdr:rowOff>116914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66099"/>
          <a:ext cx="889000" cy="8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103787</xdr:rowOff>
    </xdr:from>
    <xdr:to>
      <xdr:col>45</xdr:col>
      <xdr:colOff>177800</xdr:colOff>
      <xdr:row>97</xdr:row>
      <xdr:rowOff>116914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34437"/>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92238</xdr:rowOff>
    </xdr:from>
    <xdr:to>
      <xdr:col>41</xdr:col>
      <xdr:colOff>50800</xdr:colOff>
      <xdr:row>97</xdr:row>
      <xdr:rowOff>103787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22888"/>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17820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25751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31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143655</xdr:rowOff>
    </xdr:from>
    <xdr:to>
      <xdr:col>55</xdr:col>
      <xdr:colOff>50800</xdr:colOff>
      <xdr:row>97</xdr:row>
      <xdr:rowOff>73805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122082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156099</xdr:rowOff>
    </xdr:from>
    <xdr:to>
      <xdr:col>50</xdr:col>
      <xdr:colOff>165100</xdr:colOff>
      <xdr:row>97</xdr:row>
      <xdr:rowOff>86249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77376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0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66114</xdr:rowOff>
    </xdr:from>
    <xdr:to>
      <xdr:col>46</xdr:col>
      <xdr:colOff>38100</xdr:colOff>
      <xdr:row>97</xdr:row>
      <xdr:rowOff>167714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158841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8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52987</xdr:rowOff>
    </xdr:from>
    <xdr:to>
      <xdr:col>41</xdr:col>
      <xdr:colOff>101600</xdr:colOff>
      <xdr:row>97</xdr:row>
      <xdr:rowOff>154587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145714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41438</xdr:rowOff>
    </xdr:from>
    <xdr:to>
      <xdr:col>36</xdr:col>
      <xdr:colOff>165100</xdr:colOff>
      <xdr:row>97</xdr:row>
      <xdr:rowOff>143038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134165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73540</xdr:rowOff>
    </xdr:from>
    <xdr:to>
      <xdr:col>85</xdr:col>
      <xdr:colOff>127000</xdr:colOff>
      <xdr:row>39</xdr:row>
      <xdr:rowOff>14789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88640"/>
          <a:ext cx="838200" cy="1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14789</xdr:rowOff>
    </xdr:from>
    <xdr:to>
      <xdr:col>81</xdr:col>
      <xdr:colOff>50800</xdr:colOff>
      <xdr:row>39</xdr:row>
      <xdr:rowOff>18237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70133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18237</xdr:rowOff>
    </xdr:from>
    <xdr:to>
      <xdr:col>76</xdr:col>
      <xdr:colOff>114300</xdr:colOff>
      <xdr:row>39</xdr:row>
      <xdr:rowOff>67938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04787"/>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62643</xdr:rowOff>
    </xdr:from>
    <xdr:to>
      <xdr:col>71</xdr:col>
      <xdr:colOff>177800</xdr:colOff>
      <xdr:row>39</xdr:row>
      <xdr:rowOff>67938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749193"/>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14069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22740</xdr:rowOff>
    </xdr:from>
    <xdr:to>
      <xdr:col>85</xdr:col>
      <xdr:colOff>177800</xdr:colOff>
      <xdr:row>38</xdr:row>
      <xdr:rowOff>124340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135439</xdr:rowOff>
    </xdr:from>
    <xdr:to>
      <xdr:col>81</xdr:col>
      <xdr:colOff>101600</xdr:colOff>
      <xdr:row>39</xdr:row>
      <xdr:rowOff>65589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56716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138887</xdr:rowOff>
    </xdr:from>
    <xdr:to>
      <xdr:col>76</xdr:col>
      <xdr:colOff>165100</xdr:colOff>
      <xdr:row>39</xdr:row>
      <xdr:rowOff>69037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60164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4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17138</xdr:rowOff>
    </xdr:from>
    <xdr:to>
      <xdr:col>72</xdr:col>
      <xdr:colOff>38100</xdr:colOff>
      <xdr:row>39</xdr:row>
      <xdr:rowOff>118738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7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109865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11843</xdr:rowOff>
    </xdr:from>
    <xdr:to>
      <xdr:col>67</xdr:col>
      <xdr:colOff>101600</xdr:colOff>
      <xdr:row>39</xdr:row>
      <xdr:rowOff>113443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104570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145072</xdr:rowOff>
    </xdr:from>
    <xdr:to>
      <xdr:col>85</xdr:col>
      <xdr:colOff>127000</xdr:colOff>
      <xdr:row>58</xdr:row>
      <xdr:rowOff>164285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89172"/>
          <a:ext cx="8382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117928</xdr:rowOff>
    </xdr:from>
    <xdr:to>
      <xdr:col>81</xdr:col>
      <xdr:colOff>50800</xdr:colOff>
      <xdr:row>58</xdr:row>
      <xdr:rowOff>145072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62028"/>
          <a:ext cx="8890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117928</xdr:rowOff>
    </xdr:from>
    <xdr:to>
      <xdr:col>76</xdr:col>
      <xdr:colOff>114300</xdr:colOff>
      <xdr:row>58</xdr:row>
      <xdr:rowOff>144331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62028"/>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141627</xdr:rowOff>
    </xdr:from>
    <xdr:to>
      <xdr:col>71</xdr:col>
      <xdr:colOff>177800</xdr:colOff>
      <xdr:row>58</xdr:row>
      <xdr:rowOff>144331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85727"/>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104157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98889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113485</xdr:rowOff>
    </xdr:from>
    <xdr:to>
      <xdr:col>85</xdr:col>
      <xdr:colOff>177800</xdr:colOff>
      <xdr:row>59</xdr:row>
      <xdr:rowOff>43635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28412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7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94272</xdr:rowOff>
    </xdr:from>
    <xdr:to>
      <xdr:col>81</xdr:col>
      <xdr:colOff>101600</xdr:colOff>
      <xdr:row>59</xdr:row>
      <xdr:rowOff>24422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15549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67128</xdr:rowOff>
    </xdr:from>
    <xdr:to>
      <xdr:col>76</xdr:col>
      <xdr:colOff>165100</xdr:colOff>
      <xdr:row>58</xdr:row>
      <xdr:rowOff>168728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159855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93531</xdr:rowOff>
    </xdr:from>
    <xdr:to>
      <xdr:col>72</xdr:col>
      <xdr:colOff>38100</xdr:colOff>
      <xdr:row>59</xdr:row>
      <xdr:rowOff>23681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14808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3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90827</xdr:rowOff>
    </xdr:from>
    <xdr:to>
      <xdr:col>67</xdr:col>
      <xdr:colOff>101600</xdr:colOff>
      <xdr:row>59</xdr:row>
      <xdr:rowOff>20977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12104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137709</xdr:rowOff>
    </xdr:from>
    <xdr:to>
      <xdr:col>85</xdr:col>
      <xdr:colOff>127000</xdr:colOff>
      <xdr:row>78</xdr:row>
      <xdr:rowOff>138992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10809"/>
          <a:ext cx="8382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134917</xdr:rowOff>
    </xdr:from>
    <xdr:to>
      <xdr:col>81</xdr:col>
      <xdr:colOff>50800</xdr:colOff>
      <xdr:row>78</xdr:row>
      <xdr:rowOff>138992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0801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97554</xdr:rowOff>
    </xdr:from>
    <xdr:to>
      <xdr:col>76</xdr:col>
      <xdr:colOff>114300</xdr:colOff>
      <xdr:row>78</xdr:row>
      <xdr:rowOff>134917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70654"/>
          <a:ext cx="889000" cy="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97554</xdr:rowOff>
    </xdr:from>
    <xdr:to>
      <xdr:col>71</xdr:col>
      <xdr:colOff>177800</xdr:colOff>
      <xdr:row>78</xdr:row>
      <xdr:rowOff>118756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70654"/>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146598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86909</xdr:rowOff>
    </xdr:from>
    <xdr:to>
      <xdr:col>85</xdr:col>
      <xdr:colOff>177800</xdr:colOff>
      <xdr:row>79</xdr:row>
      <xdr:rowOff>17059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88192</xdr:rowOff>
    </xdr:from>
    <xdr:to>
      <xdr:col>81</xdr:col>
      <xdr:colOff>101600</xdr:colOff>
      <xdr:row>79</xdr:row>
      <xdr:rowOff>18342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9469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5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84117</xdr:rowOff>
    </xdr:from>
    <xdr:to>
      <xdr:col>76</xdr:col>
      <xdr:colOff>165100</xdr:colOff>
      <xdr:row>79</xdr:row>
      <xdr:rowOff>14267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46754</xdr:rowOff>
    </xdr:from>
    <xdr:to>
      <xdr:col>72</xdr:col>
      <xdr:colOff>38100</xdr:colOff>
      <xdr:row>78</xdr:row>
      <xdr:rowOff>148354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164881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67956</xdr:rowOff>
    </xdr:from>
    <xdr:to>
      <xdr:col>67</xdr:col>
      <xdr:colOff>101600</xdr:colOff>
      <xdr:row>78</xdr:row>
      <xdr:rowOff>169556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4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160683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3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2755</xdr:rowOff>
    </xdr:from>
    <xdr:to>
      <xdr:col>85</xdr:col>
      <xdr:colOff>127000</xdr:colOff>
      <xdr:row>97</xdr:row>
      <xdr:rowOff>17467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33405"/>
          <a:ext cx="8382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12539</xdr:rowOff>
    </xdr:from>
    <xdr:to>
      <xdr:col>81</xdr:col>
      <xdr:colOff>50800</xdr:colOff>
      <xdr:row>97</xdr:row>
      <xdr:rowOff>17467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4318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128956</xdr:rowOff>
    </xdr:from>
    <xdr:to>
      <xdr:col>76</xdr:col>
      <xdr:colOff>114300</xdr:colOff>
      <xdr:row>97</xdr:row>
      <xdr:rowOff>12539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073806"/>
          <a:ext cx="8890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128956</xdr:rowOff>
    </xdr:from>
    <xdr:to>
      <xdr:col>71</xdr:col>
      <xdr:colOff>177800</xdr:colOff>
      <xdr:row>96</xdr:row>
      <xdr:rowOff>141656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073806"/>
          <a:ext cx="889000" cy="5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93022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123405</xdr:rowOff>
    </xdr:from>
    <xdr:to>
      <xdr:col>85</xdr:col>
      <xdr:colOff>177800</xdr:colOff>
      <xdr:row>97</xdr:row>
      <xdr:rowOff>53555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101832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138117</xdr:rowOff>
    </xdr:from>
    <xdr:to>
      <xdr:col>81</xdr:col>
      <xdr:colOff>101600</xdr:colOff>
      <xdr:row>97</xdr:row>
      <xdr:rowOff>68267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59394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133189</xdr:rowOff>
    </xdr:from>
    <xdr:to>
      <xdr:col>76</xdr:col>
      <xdr:colOff>165100</xdr:colOff>
      <xdr:row>97</xdr:row>
      <xdr:rowOff>63339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54466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78156</xdr:rowOff>
    </xdr:from>
    <xdr:to>
      <xdr:col>72</xdr:col>
      <xdr:colOff>38100</xdr:colOff>
      <xdr:row>94</xdr:row>
      <xdr:rowOff>8306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0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24833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579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90856</xdr:rowOff>
    </xdr:from>
    <xdr:to>
      <xdr:col>67</xdr:col>
      <xdr:colOff>101600</xdr:colOff>
      <xdr:row>97</xdr:row>
      <xdr:rowOff>21006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過年度からの普通建設事業費の抑制により、農林水産業費及び土木費については類似団体平均を大きく下回っている。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今後も緊急性等を勘案し、インフラ施設の長寿命化修繕等計画的な整備を図る。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商工費について、地域交流施設建設に伴う元利償還金が平成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年度で償還が終了したため、大幅に減となっている。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百万円）を実施したことに伴い、平成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年度の値が大幅に増加している。</a:t>
          </a:r>
        </a:p>
        <a:p>
          <a:r>
            <a:rPr kumimoji="1" lang="ja-JP" altLang="en-US" sz="1300">
              <a:latin typeface="ＭＳ Ｐゴシック" panose="020B0600070205080204" pitchFamily="50" charset="-128"/>
              <a:ea typeface="ＭＳ Ｐゴシック" panose="020B0600070205080204" pitchFamily="50" charset="-128"/>
            </a:rPr>
            <a:t>　今後も、更なる繰上償還の実施を計画しており、公債費については減少する見込である。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年度と比較して、財政調整基金残高は</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百万円増、実質収支額は</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百万円減、実質単年度収支は</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百万円減となっている。</a:t>
          </a:r>
        </a:p>
        <a:p>
          <a:r>
            <a:rPr kumimoji="1" lang="ja-JP" altLang="en-US" sz="1400">
              <a:latin typeface="ＭＳ ゴシック" pitchFamily="49" charset="-128"/>
              <a:ea typeface="ＭＳ ゴシック" pitchFamily="49" charset="-128"/>
            </a:rPr>
            <a:t>　実質収支額の減は、公共施設等整備基金へ</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百万円の積立てを実施したこと等による。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今後も、歳入確保及び歳出削減に努め、財政の健全化を図る。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年度と比較して連結実質収支額は</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百万円減少したものの、引き続き赤字額は発生していない。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減少の要因は、公共施設等整備基金への積立金の増等により一般会計の黒字額が減少したことと、病院事業会計において医業収益及び一般会計からの補助金が減となったことにより黒字額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今後も歳入確保及び歳出削減を図るとともに、病院事業会計においては、運営体制の見直し等抜本的改革への取組により経営の健全化を図る。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5315811</v>
      </c>
      <c r="BO4" s="410"/>
      <c r="BP4" s="410"/>
      <c r="BQ4" s="410"/>
      <c r="BR4" s="410"/>
      <c r="BS4" s="410"/>
      <c r="BT4" s="410"/>
      <c r="BU4" s="411"/>
      <c r="BV4" s="409">
        <v>5331001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5.3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5189662</v>
      </c>
      <c r="BO5" s="447"/>
      <c r="BP5" s="447"/>
      <c r="BQ5" s="447"/>
      <c r="BR5" s="447"/>
      <c r="BS5" s="447"/>
      <c r="BT5" s="447"/>
      <c r="BU5" s="448"/>
      <c r="BV5" s="446">
        <v>5130538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97.3</v>
      </c>
      <c r="CU5" s="444"/>
      <c r="CV5" s="444"/>
      <c r="CW5" s="444"/>
      <c r="CX5" s="444"/>
      <c r="CY5" s="444"/>
      <c r="CZ5" s="444"/>
      <c r="DA5" s="445"/>
      <c r="DB5" s="443">
        <v>93.5</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126149</v>
      </c>
      <c r="BO6" s="447"/>
      <c r="BP6" s="447"/>
      <c r="BQ6" s="447"/>
      <c r="BR6" s="447"/>
      <c r="BS6" s="447"/>
      <c r="BT6" s="447"/>
      <c r="BU6" s="448"/>
      <c r="BV6" s="446">
        <v>200463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101.5</v>
      </c>
      <c r="CU6" s="484"/>
      <c r="CV6" s="484"/>
      <c r="CW6" s="484"/>
      <c r="CX6" s="484"/>
      <c r="CY6" s="484"/>
      <c r="CZ6" s="484"/>
      <c r="DA6" s="485"/>
      <c r="DB6" s="483">
        <v>97.4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3586092</v>
      </c>
      <c r="CU7" s="447"/>
      <c r="CV7" s="447"/>
      <c r="CW7" s="447"/>
      <c r="CX7" s="447"/>
      <c r="CY7" s="447"/>
      <c r="CZ7" s="447"/>
      <c r="DA7" s="448"/>
      <c r="DB7" s="446">
        <v>3750693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126149</v>
      </c>
      <c r="BO8" s="447"/>
      <c r="BP8" s="447"/>
      <c r="BQ8" s="447"/>
      <c r="BR8" s="447"/>
      <c r="BS8" s="447"/>
      <c r="BT8" s="447"/>
      <c r="BU8" s="448"/>
      <c r="BV8" s="446">
        <v>200463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9676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-74314</v>
      </c>
      <c r="BO9" s="447"/>
      <c r="BP9" s="447"/>
      <c r="BQ9" s="447"/>
      <c r="BR9" s="447"/>
      <c r="BS9" s="447"/>
      <c r="BT9" s="447"/>
      <c r="BU9" s="448"/>
      <c r="BV9" s="446">
        <v>21600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16.100000000000001</v>
      </c>
      <c r="CU9" s="444"/>
      <c r="CV9" s="444"/>
      <c r="CW9" s="444"/>
      <c r="CX9" s="444"/>
      <c r="CY9" s="444"/>
      <c r="CZ9" s="444"/>
      <c r="DA9" s="445"/>
      <c r="DB9" s="443">
        <v>15.1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10978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101</v>
      </c>
      <c r="BO10" s="447"/>
      <c r="BP10" s="447"/>
      <c r="BQ10" s="447"/>
      <c r="BR10" s="447"/>
      <c r="BS10" s="447"/>
      <c r="BT10" s="447"/>
      <c r="BU10" s="448"/>
      <c r="BV10" s="446">
        <v>88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9824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9821</v>
      </c>
      <c r="S13" s="528"/>
      <c r="T13" s="528"/>
      <c r="U13" s="528"/>
      <c r="V13" s="529"/>
      <c r="W13" s="462" t="s">
        <v>134</v>
      </c>
      <c r="X13" s="463"/>
      <c r="Y13" s="463"/>
      <c r="Z13" s="463"/>
      <c r="AA13" s="463"/>
      <c r="AB13" s="453"/>
      <c r="AC13" s="497">
        <v>1056</v>
      </c>
      <c r="AD13" s="498"/>
      <c r="AE13" s="498"/>
      <c r="AF13" s="498"/>
      <c r="AG13" s="537"/>
      <c r="AH13" s="497">
        <v>1171</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-74213</v>
      </c>
      <c r="BO13" s="447"/>
      <c r="BP13" s="447"/>
      <c r="BQ13" s="447"/>
      <c r="BR13" s="447"/>
      <c r="BS13" s="447"/>
      <c r="BT13" s="447"/>
      <c r="BU13" s="448"/>
      <c r="BV13" s="446">
        <v>21688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18.8</v>
      </c>
      <c r="CU13" s="444"/>
      <c r="CV13" s="444"/>
      <c r="CW13" s="444"/>
      <c r="CX13" s="444"/>
      <c r="CY13" s="444"/>
      <c r="CZ13" s="444"/>
      <c r="DA13" s="445"/>
      <c r="DB13" s="443">
        <v>20.3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10060</v>
      </c>
      <c r="S14" s="528"/>
      <c r="T14" s="528"/>
      <c r="U14" s="528"/>
      <c r="V14" s="529"/>
      <c r="W14" s="436"/>
      <c r="X14" s="437"/>
      <c r="Y14" s="437"/>
      <c r="Z14" s="437"/>
      <c r="AA14" s="437"/>
      <c r="AB14" s="426"/>
      <c r="AC14" s="530">
        <v>22.2</v>
      </c>
      <c r="AD14" s="531"/>
      <c r="AE14" s="531"/>
      <c r="AF14" s="531"/>
      <c r="AG14" s="532"/>
      <c r="AH14" s="530">
        <v>22.2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175.1</v>
      </c>
      <c r="CU14" s="542"/>
      <c r="CV14" s="542"/>
      <c r="CW14" s="542"/>
      <c r="CX14" s="542"/>
      <c r="CY14" s="542"/>
      <c r="CZ14" s="542"/>
      <c r="DA14" s="543"/>
      <c r="DB14" s="541">
        <v>193.3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10057</v>
      </c>
      <c r="S15" s="528"/>
      <c r="T15" s="528"/>
      <c r="U15" s="528"/>
      <c r="V15" s="529"/>
      <c r="W15" s="462" t="s">
        <v>142</v>
      </c>
      <c r="X15" s="463"/>
      <c r="Y15" s="463"/>
      <c r="Z15" s="463"/>
      <c r="AA15" s="463"/>
      <c r="AB15" s="453"/>
      <c r="AC15" s="497">
        <v>958</v>
      </c>
      <c r="AD15" s="498"/>
      <c r="AE15" s="498"/>
      <c r="AF15" s="498"/>
      <c r="AG15" s="537"/>
      <c r="AH15" s="497">
        <v>984</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718208</v>
      </c>
      <c r="BO15" s="410"/>
      <c r="BP15" s="410"/>
      <c r="BQ15" s="410"/>
      <c r="BR15" s="410"/>
      <c r="BS15" s="410"/>
      <c r="BT15" s="410"/>
      <c r="BU15" s="411"/>
      <c r="BV15" s="409">
        <v>746984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20.100000000000001</v>
      </c>
      <c r="AD16" s="531"/>
      <c r="AE16" s="531"/>
      <c r="AF16" s="531"/>
      <c r="AG16" s="532"/>
      <c r="AH16" s="530">
        <v>18.7</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3262695</v>
      </c>
      <c r="BO16" s="447"/>
      <c r="BP16" s="447"/>
      <c r="BQ16" s="447"/>
      <c r="BR16" s="447"/>
      <c r="BS16" s="447"/>
      <c r="BT16" s="447"/>
      <c r="BU16" s="448"/>
      <c r="BV16" s="446">
        <v>3424855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2752</v>
      </c>
      <c r="AD17" s="498"/>
      <c r="AE17" s="498"/>
      <c r="AF17" s="498"/>
      <c r="AG17" s="537"/>
      <c r="AH17" s="497">
        <v>3109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896991</v>
      </c>
      <c r="BO17" s="447"/>
      <c r="BP17" s="447"/>
      <c r="BQ17" s="447"/>
      <c r="BR17" s="447"/>
      <c r="BS17" s="447"/>
      <c r="BT17" s="447"/>
      <c r="BU17" s="448"/>
      <c r="BV17" s="446">
        <v>925039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163.43</v>
      </c>
      <c r="M18" s="559"/>
      <c r="N18" s="559"/>
      <c r="O18" s="559"/>
      <c r="P18" s="559"/>
      <c r="Q18" s="559"/>
      <c r="R18" s="560"/>
      <c r="S18" s="560"/>
      <c r="T18" s="560"/>
      <c r="U18" s="560"/>
      <c r="V18" s="561"/>
      <c r="W18" s="464"/>
      <c r="X18" s="465"/>
      <c r="Y18" s="465"/>
      <c r="Z18" s="465"/>
      <c r="AA18" s="465"/>
      <c r="AB18" s="456"/>
      <c r="AC18" s="562">
        <v>57.7</v>
      </c>
      <c r="AD18" s="563"/>
      <c r="AE18" s="563"/>
      <c r="AF18" s="563"/>
      <c r="AG18" s="564"/>
      <c r="AH18" s="562">
        <v>59.1</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3491967</v>
      </c>
      <c r="BO18" s="447"/>
      <c r="BP18" s="447"/>
      <c r="BQ18" s="447"/>
      <c r="BR18" s="447"/>
      <c r="BS18" s="447"/>
      <c r="BT18" s="447"/>
      <c r="BU18" s="448"/>
      <c r="BV18" s="446">
        <v>3483017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59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4128452</v>
      </c>
      <c r="BO19" s="447"/>
      <c r="BP19" s="447"/>
      <c r="BQ19" s="447"/>
      <c r="BR19" s="447"/>
      <c r="BS19" s="447"/>
      <c r="BT19" s="447"/>
      <c r="BU19" s="448"/>
      <c r="BV19" s="446">
        <v>4274022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3421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8317012</v>
      </c>
      <c r="BO23" s="447"/>
      <c r="BP23" s="447"/>
      <c r="BQ23" s="447"/>
      <c r="BR23" s="447"/>
      <c r="BS23" s="447"/>
      <c r="BT23" s="447"/>
      <c r="BU23" s="448"/>
      <c r="BV23" s="446">
        <v>8519122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6800</v>
      </c>
      <c r="R24" s="498"/>
      <c r="S24" s="498"/>
      <c r="T24" s="498"/>
      <c r="U24" s="498"/>
      <c r="V24" s="537"/>
      <c r="W24" s="596"/>
      <c r="X24" s="584"/>
      <c r="Y24" s="585"/>
      <c r="Z24" s="496" t="s">
        <v>166</v>
      </c>
      <c r="AA24" s="476"/>
      <c r="AB24" s="476"/>
      <c r="AC24" s="476"/>
      <c r="AD24" s="476"/>
      <c r="AE24" s="476"/>
      <c r="AF24" s="476"/>
      <c r="AG24" s="477"/>
      <c r="AH24" s="497">
        <v>77</v>
      </c>
      <c r="AI24" s="498"/>
      <c r="AJ24" s="498"/>
      <c r="AK24" s="498"/>
      <c r="AL24" s="537"/>
      <c r="AM24" s="497">
        <v>204820</v>
      </c>
      <c r="AN24" s="498"/>
      <c r="AO24" s="498"/>
      <c r="AP24" s="498"/>
      <c r="AQ24" s="498"/>
      <c r="AR24" s="537"/>
      <c r="AS24" s="497">
        <v>2660</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3647093</v>
      </c>
      <c r="BO24" s="447"/>
      <c r="BP24" s="447"/>
      <c r="BQ24" s="447"/>
      <c r="BR24" s="447"/>
      <c r="BS24" s="447"/>
      <c r="BT24" s="447"/>
      <c r="BU24" s="448"/>
      <c r="BV24" s="446">
        <v>3581928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5440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123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355191</v>
      </c>
      <c r="BO25" s="410"/>
      <c r="BP25" s="410"/>
      <c r="BQ25" s="410"/>
      <c r="BR25" s="410"/>
      <c r="BS25" s="410"/>
      <c r="BT25" s="410"/>
      <c r="BU25" s="411"/>
      <c r="BV25" s="409">
        <v>250374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5000</v>
      </c>
      <c r="R26" s="498"/>
      <c r="S26" s="498"/>
      <c r="T26" s="498"/>
      <c r="U26" s="498"/>
      <c r="V26" s="537"/>
      <c r="W26" s="596"/>
      <c r="X26" s="584"/>
      <c r="Y26" s="585"/>
      <c r="Z26" s="496" t="s">
        <v>172</v>
      </c>
      <c r="AA26" s="606"/>
      <c r="AB26" s="606"/>
      <c r="AC26" s="606"/>
      <c r="AD26" s="606"/>
      <c r="AE26" s="606"/>
      <c r="AF26" s="606"/>
      <c r="AG26" s="607"/>
      <c r="AH26" s="497" t="s">
        <v>132</v>
      </c>
      <c r="AI26" s="498"/>
      <c r="AJ26" s="498"/>
      <c r="AK26" s="498"/>
      <c r="AL26" s="537"/>
      <c r="AM26" s="497" t="s">
        <v>123</v>
      </c>
      <c r="AN26" s="498"/>
      <c r="AO26" s="498"/>
      <c r="AP26" s="498"/>
      <c r="AQ26" s="498"/>
      <c r="AR26" s="537"/>
      <c r="AS26" s="497" t="s">
        <v>132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2300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126830</v>
      </c>
      <c r="BO27" s="620"/>
      <c r="BP27" s="620"/>
      <c r="BQ27" s="620"/>
      <c r="BR27" s="620"/>
      <c r="BS27" s="620"/>
      <c r="BT27" s="620"/>
      <c r="BU27" s="621"/>
      <c r="BV27" s="619">
        <v>126830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2060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132</v>
      </c>
      <c r="AN28" s="498"/>
      <c r="AO28" s="498"/>
      <c r="AP28" s="498"/>
      <c r="AQ28" s="498"/>
      <c r="AR28" s="537"/>
      <c r="AS28" s="497" t="s">
        <v>123</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1012962</v>
      </c>
      <c r="BO28" s="410"/>
      <c r="BP28" s="410"/>
      <c r="BQ28" s="410"/>
      <c r="BR28" s="410"/>
      <c r="BS28" s="410"/>
      <c r="BT28" s="410"/>
      <c r="BU28" s="411"/>
      <c r="BV28" s="409">
        <v>887398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10</v>
      </c>
      <c r="M29" s="498"/>
      <c r="N29" s="498"/>
      <c r="O29" s="498"/>
      <c r="P29" s="537"/>
      <c r="Q29" s="497">
        <v>2000</v>
      </c>
      <c r="R29" s="498"/>
      <c r="S29" s="498"/>
      <c r="T29" s="498"/>
      <c r="U29" s="498"/>
      <c r="V29" s="537"/>
      <c r="W29" s="597"/>
      <c r="X29" s="598"/>
      <c r="Y29" s="599"/>
      <c r="Z29" s="496" t="s">
        <v>182</v>
      </c>
      <c r="AA29" s="476"/>
      <c r="AB29" s="476"/>
      <c r="AC29" s="476"/>
      <c r="AD29" s="476"/>
      <c r="AE29" s="476"/>
      <c r="AF29" s="476"/>
      <c r="AG29" s="477"/>
      <c r="AH29" s="497">
        <v>78</v>
      </c>
      <c r="AI29" s="498"/>
      <c r="AJ29" s="498"/>
      <c r="AK29" s="498"/>
      <c r="AL29" s="537"/>
      <c r="AM29" s="497">
        <v>207281</v>
      </c>
      <c r="AN29" s="498"/>
      <c r="AO29" s="498"/>
      <c r="AP29" s="498"/>
      <c r="AQ29" s="498"/>
      <c r="AR29" s="537"/>
      <c r="AS29" s="497">
        <v>2657</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95441</v>
      </c>
      <c r="BO29" s="447"/>
      <c r="BP29" s="447"/>
      <c r="BQ29" s="447"/>
      <c r="BR29" s="447"/>
      <c r="BS29" s="447"/>
      <c r="BT29" s="447"/>
      <c r="BU29" s="448"/>
      <c r="BV29" s="446">
        <v>72794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89.3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522026</v>
      </c>
      <c r="BO30" s="620"/>
      <c r="BP30" s="620"/>
      <c r="BQ30" s="620"/>
      <c r="BR30" s="620"/>
      <c r="BS30" s="620"/>
      <c r="BT30" s="620"/>
      <c r="BU30" s="621"/>
      <c r="BV30" s="619">
        <v>300443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温泉事業特別会計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久吉ダム水道企業団水道事業会計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大鰐町土地開発公社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簡易水道事業特別会計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青森県市町村総合事務組合一般会計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公共下水道事業特別会計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青森県市町村職員退職手当組合一般会計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南黒地方福祉事務組合一般会計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弘前地区環境整備事務組合一般会計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弘前地区消防事務組合一般会計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青森県交通災害共済組合交通災害共済事業会計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津軽広域連合一般会計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青森県後期高齢者医療広域連合一般会計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青森県後期高齢者医療広域連合後期高齢者医療特別会計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wJFZMz1EQ/Ga/xnHY+5oEKXlvpfPs1ioOeKfryen5RlEXk8E8mcIkbtGcl08KGwBf4DylHl1lzu3xsGAWDJ9A==" saltValue="ar0k5jZXZiApipJV8ObV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3.61</v>
      </c>
      <c r="G34" s="33">
        <v>4.4000000000000004</v>
      </c>
      <c r="H34" s="33">
        <v>4.6500000000000004</v>
      </c>
      <c r="I34" s="33">
        <v>5.34</v>
      </c>
      <c r="J34" s="34">
        <v>3.51</v>
      </c>
      <c r="K34" s="22"/>
      <c r="L34" s="22"/>
      <c r="M34" s="22"/>
      <c r="N34" s="22"/>
      <c r="O34" s="22"/>
      <c r="P34" s="22"/>
    </row>
    <row r="35" spans="1:16" ht="39" customHeight="1" x14ac:dyDescent="0.15">
      <c r="A35" s="22"/>
      <c r="B35" s="35"/>
      <c r="C35" s="1218" t="s">
        <v>556</v>
      </c>
      <c r="D35" s="1219"/>
      <c r="E35" s="1220"/>
      <c r="F35" s="36" t="s">
        <v>557</v>
      </c>
      <c r="G35" s="37" t="s">
        <v>558</v>
      </c>
      <c r="H35" s="37" t="s">
        <v>559</v>
      </c>
      <c r="I35" s="37">
        <v>0.93</v>
      </c>
      <c r="J35" s="38">
        <v>1.9</v>
      </c>
      <c r="K35" s="22"/>
      <c r="L35" s="22"/>
      <c r="M35" s="22"/>
      <c r="N35" s="22"/>
      <c r="O35" s="22"/>
      <c r="P35" s="22"/>
    </row>
    <row r="36" spans="1:16" ht="39" customHeight="1" x14ac:dyDescent="0.15">
      <c r="A36" s="22"/>
      <c r="B36" s="35"/>
      <c r="C36" s="1218" t="s">
        <v>560</v>
      </c>
      <c r="D36" s="1219"/>
      <c r="E36" s="1220"/>
      <c r="F36" s="36">
        <v>0.49</v>
      </c>
      <c r="G36" s="37">
        <v>0.47</v>
      </c>
      <c r="H36" s="37">
        <v>0.55000000000000004</v>
      </c>
      <c r="I36" s="37">
        <v>1.37</v>
      </c>
      <c r="J36" s="38">
        <v>1.1000000000000001</v>
      </c>
      <c r="K36" s="22"/>
      <c r="L36" s="22"/>
      <c r="M36" s="22"/>
      <c r="N36" s="22"/>
      <c r="O36" s="22"/>
      <c r="P36" s="22"/>
    </row>
    <row r="37" spans="1:16" ht="39" customHeight="1" x14ac:dyDescent="0.15">
      <c r="A37" s="22"/>
      <c r="B37" s="35"/>
      <c r="C37" s="1218" t="s">
        <v>561</v>
      </c>
      <c r="D37" s="1219"/>
      <c r="E37" s="1220"/>
      <c r="F37" s="36">
        <v>0</v>
      </c>
      <c r="G37" s="37">
        <v>0</v>
      </c>
      <c r="H37" s="37">
        <v>0.95</v>
      </c>
      <c r="I37" s="37">
        <v>2.5</v>
      </c>
      <c r="J37" s="38">
        <v>0.6</v>
      </c>
      <c r="K37" s="22"/>
      <c r="L37" s="22"/>
      <c r="M37" s="22"/>
      <c r="N37" s="22"/>
      <c r="O37" s="22"/>
      <c r="P37" s="22"/>
    </row>
    <row r="38" spans="1:16" ht="39" customHeight="1" x14ac:dyDescent="0.15">
      <c r="A38" s="22"/>
      <c r="B38" s="35"/>
      <c r="C38" s="1218" t="s">
        <v>562</v>
      </c>
      <c r="D38" s="1219"/>
      <c r="E38" s="1220"/>
      <c r="F38" s="36">
        <v>0.09</v>
      </c>
      <c r="G38" s="37">
        <v>0.22</v>
      </c>
      <c r="H38" s="37">
        <v>0.08</v>
      </c>
      <c r="I38" s="37">
        <v>0.03</v>
      </c>
      <c r="J38" s="38">
        <v>0.05</v>
      </c>
      <c r="K38" s="22"/>
      <c r="L38" s="22"/>
      <c r="M38" s="22"/>
      <c r="N38" s="22"/>
      <c r="O38" s="22"/>
      <c r="P38" s="22"/>
    </row>
    <row r="39" spans="1:16" ht="39" customHeight="1" x14ac:dyDescent="0.15">
      <c r="A39" s="22"/>
      <c r="B39" s="35"/>
      <c r="C39" s="1218" t="s">
        <v>563</v>
      </c>
      <c r="D39" s="1219"/>
      <c r="E39" s="1220"/>
      <c r="F39" s="36">
        <v>0.03</v>
      </c>
      <c r="G39" s="37">
        <v>0.03</v>
      </c>
      <c r="H39" s="37">
        <v>0.03</v>
      </c>
      <c r="I39" s="37">
        <v>0.04</v>
      </c>
      <c r="J39" s="38">
        <v>0.04</v>
      </c>
      <c r="K39" s="22"/>
      <c r="L39" s="22"/>
      <c r="M39" s="22"/>
      <c r="N39" s="22"/>
      <c r="O39" s="22"/>
      <c r="P39" s="22"/>
    </row>
    <row r="40" spans="1:16" ht="39" customHeight="1" x14ac:dyDescent="0.15">
      <c r="A40" s="22"/>
      <c r="B40" s="35"/>
      <c r="C40" s="1218" t="s">
        <v>564</v>
      </c>
      <c r="D40" s="1219"/>
      <c r="E40" s="1220"/>
      <c r="F40" s="36">
        <v>0.06</v>
      </c>
      <c r="G40" s="37">
        <v>0.05</v>
      </c>
      <c r="H40" s="37">
        <v>0.02</v>
      </c>
      <c r="I40" s="37">
        <v>0.05</v>
      </c>
      <c r="J40" s="38">
        <v>0.04</v>
      </c>
      <c r="K40" s="22"/>
      <c r="L40" s="22"/>
      <c r="M40" s="22"/>
      <c r="N40" s="22"/>
      <c r="O40" s="22"/>
      <c r="P40" s="22"/>
    </row>
    <row r="41" spans="1:16" ht="39" customHeight="1" x14ac:dyDescent="0.15">
      <c r="A41" s="22"/>
      <c r="B41" s="35"/>
      <c r="C41" s="1218" t="s">
        <v>565</v>
      </c>
      <c r="D41" s="1219"/>
      <c r="E41" s="1220"/>
      <c r="F41" s="36">
        <v>0.02</v>
      </c>
      <c r="G41" s="37">
        <v>0.01</v>
      </c>
      <c r="H41" s="37">
        <v>0.02</v>
      </c>
      <c r="I41" s="37">
        <v>0.02</v>
      </c>
      <c r="J41" s="38">
        <v>0.01</v>
      </c>
      <c r="K41" s="22"/>
      <c r="L41" s="22"/>
      <c r="M41" s="22"/>
      <c r="N41" s="22"/>
      <c r="O41" s="22"/>
      <c r="P41" s="22"/>
    </row>
    <row r="42" spans="1:16" ht="39" customHeight="1" x14ac:dyDescent="0.15">
      <c r="A42" s="22"/>
      <c r="B42" s="39"/>
      <c r="C42" s="1218" t="s">
        <v>566</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567</v>
      </c>
      <c r="D43" s="1222"/>
      <c r="E43" s="1223"/>
      <c r="F43" s="41">
        <v>0</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hco5ZIyerYDypSu98K6/BZ7BGwLAUvpJBbQQFHKPBGO+3iqZKFcYo2YjecxO5daxxAz9Pv/xSCIO6HL4oQbLw==" saltValue="UqwzFfiIeOq9kUddCRx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993</v>
      </c>
      <c r="L45" s="60">
        <v>988</v>
      </c>
      <c r="M45" s="60">
        <v>862</v>
      </c>
      <c r="N45" s="60">
        <v>772</v>
      </c>
      <c r="O45" s="61">
        <v>663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201</v>
      </c>
      <c r="L48" s="64">
        <v>205</v>
      </c>
      <c r="M48" s="64">
        <v>208</v>
      </c>
      <c r="N48" s="64">
        <v>198</v>
      </c>
      <c r="O48" s="65">
        <v>197</v>
      </c>
      <c r="P48" s="48"/>
      <c r="Q48" s="48"/>
      <c r="R48" s="48"/>
      <c r="S48" s="48"/>
      <c r="T48" s="48"/>
      <c r="U48" s="48"/>
    </row>
    <row r="49" spans="1:21" ht="30.75" customHeight="1" x14ac:dyDescent="0.15">
      <c r="A49" s="48"/>
      <c r="B49" s="1236"/>
      <c r="C49" s="1237"/>
      <c r="D49" s="62"/>
      <c r="E49" s="1228" t="s">
        <v>16</v>
      </c>
      <c r="F49" s="1228"/>
      <c r="G49" s="1228"/>
      <c r="H49" s="1228"/>
      <c r="I49" s="1228"/>
      <c r="J49" s="1229"/>
      <c r="K49" s="63">
        <v>166</v>
      </c>
      <c r="L49" s="64">
        <v>163</v>
      </c>
      <c r="M49" s="64">
        <v>154</v>
      </c>
      <c r="N49" s="64">
        <v>147</v>
      </c>
      <c r="O49" s="65">
        <v>142</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630</v>
      </c>
      <c r="L52" s="64">
        <v>643</v>
      </c>
      <c r="M52" s="64">
        <v>575</v>
      </c>
      <c r="N52" s="64">
        <v>502</v>
      </c>
      <c r="O52" s="65">
        <v>433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730</v>
      </c>
      <c r="L53" s="69">
        <v>713</v>
      </c>
      <c r="M53" s="69">
        <v>649</v>
      </c>
      <c r="N53" s="69">
        <v>615</v>
      </c>
      <c r="O53" s="70">
        <v>569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tMogNPBBnuYpJnBssPMxgxp6UFMPpZHobXPX2/4i1p+34zzIjnLzgR8SFJu1NX6xHRxqPmy94IhDEzvkBjnRQ==" saltValue="IAC5QKrpD+jt8ZEVAUZ+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11072</v>
      </c>
      <c r="J41" s="83">
        <v>9413</v>
      </c>
      <c r="K41" s="83">
        <v>8966</v>
      </c>
      <c r="L41" s="83">
        <v>8519</v>
      </c>
      <c r="M41" s="84">
        <v>8317</v>
      </c>
    </row>
    <row r="42" spans="2:13" ht="27.75" customHeight="1" x14ac:dyDescent="0.15">
      <c r="B42" s="1244"/>
      <c r="C42" s="1245"/>
      <c r="D42" s="85"/>
      <c r="E42" s="1250" t="s">
        <v>26</v>
      </c>
      <c r="F42" s="1250"/>
      <c r="G42" s="1250"/>
      <c r="H42" s="1251"/>
      <c r="I42" s="86" t="s">
        <v>506</v>
      </c>
      <c r="J42" s="87" t="s">
        <v>506</v>
      </c>
      <c r="K42" s="87" t="s">
        <v>506</v>
      </c>
      <c r="L42" s="87" t="s">
        <v>506</v>
      </c>
      <c r="M42" s="88" t="s">
        <v>506</v>
      </c>
    </row>
    <row r="43" spans="2:13" ht="27.75" customHeight="1" x14ac:dyDescent="0.15">
      <c r="B43" s="1244"/>
      <c r="C43" s="1245"/>
      <c r="D43" s="85"/>
      <c r="E43" s="1250" t="s">
        <v>27</v>
      </c>
      <c r="F43" s="1250"/>
      <c r="G43" s="1250"/>
      <c r="H43" s="1251"/>
      <c r="I43" s="86">
        <v>2996</v>
      </c>
      <c r="J43" s="87">
        <v>2930</v>
      </c>
      <c r="K43" s="87">
        <v>2813</v>
      </c>
      <c r="L43" s="87">
        <v>2756</v>
      </c>
      <c r="M43" s="88">
        <v>2710</v>
      </c>
    </row>
    <row r="44" spans="2:13" ht="27.75" customHeight="1" x14ac:dyDescent="0.15">
      <c r="B44" s="1244"/>
      <c r="C44" s="1245"/>
      <c r="D44" s="85"/>
      <c r="E44" s="1250" t="s">
        <v>28</v>
      </c>
      <c r="F44" s="1250"/>
      <c r="G44" s="1250"/>
      <c r="H44" s="1251"/>
      <c r="I44" s="86">
        <v>1490</v>
      </c>
      <c r="J44" s="87">
        <v>1391</v>
      </c>
      <c r="K44" s="87">
        <v>1252</v>
      </c>
      <c r="L44" s="87">
        <v>1140</v>
      </c>
      <c r="M44" s="88">
        <v>1046</v>
      </c>
    </row>
    <row r="45" spans="2:13" ht="27.75" customHeight="1" x14ac:dyDescent="0.15">
      <c r="B45" s="1244"/>
      <c r="C45" s="1245"/>
      <c r="D45" s="85"/>
      <c r="E45" s="1250" t="s">
        <v>29</v>
      </c>
      <c r="F45" s="1250"/>
      <c r="G45" s="1250"/>
      <c r="H45" s="1251"/>
      <c r="I45" s="86">
        <v>895</v>
      </c>
      <c r="J45" s="87">
        <v>785</v>
      </c>
      <c r="K45" s="87">
        <v>690</v>
      </c>
      <c r="L45" s="87">
        <v>612</v>
      </c>
      <c r="M45" s="88">
        <v>578</v>
      </c>
    </row>
    <row r="46" spans="2:13" ht="27.75" customHeight="1" x14ac:dyDescent="0.15">
      <c r="B46" s="1244"/>
      <c r="C46" s="1245"/>
      <c r="D46" s="89"/>
      <c r="E46" s="1250" t="s">
        <v>30</v>
      </c>
      <c r="F46" s="1250"/>
      <c r="G46" s="1250"/>
      <c r="H46" s="1251"/>
      <c r="I46" s="86">
        <v>106</v>
      </c>
      <c r="J46" s="87">
        <v>91</v>
      </c>
      <c r="K46" s="87">
        <v>76</v>
      </c>
      <c r="L46" s="87">
        <v>57</v>
      </c>
      <c r="M46" s="88">
        <v>38</v>
      </c>
    </row>
    <row r="47" spans="2:13" ht="27.75" customHeight="1" x14ac:dyDescent="0.15">
      <c r="B47" s="1244"/>
      <c r="C47" s="1245"/>
      <c r="D47" s="90"/>
      <c r="E47" s="1252" t="s">
        <v>31</v>
      </c>
      <c r="F47" s="1253"/>
      <c r="G47" s="1253"/>
      <c r="H47" s="1254"/>
      <c r="I47" s="86" t="s">
        <v>506</v>
      </c>
      <c r="J47" s="87" t="s">
        <v>506</v>
      </c>
      <c r="K47" s="87" t="s">
        <v>506</v>
      </c>
      <c r="L47" s="87" t="s">
        <v>506</v>
      </c>
      <c r="M47" s="88" t="s">
        <v>506</v>
      </c>
    </row>
    <row r="48" spans="2:13" ht="27.75" customHeight="1" x14ac:dyDescent="0.15">
      <c r="B48" s="1244"/>
      <c r="C48" s="1245"/>
      <c r="D48" s="85"/>
      <c r="E48" s="1250" t="s">
        <v>32</v>
      </c>
      <c r="F48" s="1250"/>
      <c r="G48" s="1250"/>
      <c r="H48" s="1251"/>
      <c r="I48" s="86" t="s">
        <v>506</v>
      </c>
      <c r="J48" s="87" t="s">
        <v>506</v>
      </c>
      <c r="K48" s="87" t="s">
        <v>506</v>
      </c>
      <c r="L48" s="87" t="s">
        <v>506</v>
      </c>
      <c r="M48" s="88" t="s">
        <v>506</v>
      </c>
    </row>
    <row r="49" spans="2:13" ht="27.75" customHeight="1" x14ac:dyDescent="0.15">
      <c r="B49" s="1246"/>
      <c r="C49" s="1247"/>
      <c r="D49" s="85"/>
      <c r="E49" s="1250" t="s">
        <v>33</v>
      </c>
      <c r="F49" s="1250"/>
      <c r="G49" s="1250"/>
      <c r="H49" s="1251"/>
      <c r="I49" s="86" t="s">
        <v>506</v>
      </c>
      <c r="J49" s="87" t="s">
        <v>506</v>
      </c>
      <c r="K49" s="87" t="s">
        <v>506</v>
      </c>
      <c r="L49" s="87" t="s">
        <v>506</v>
      </c>
      <c r="M49" s="88" t="s">
        <v>506</v>
      </c>
    </row>
    <row r="50" spans="2:13" ht="27.75" customHeight="1" x14ac:dyDescent="0.15">
      <c r="B50" s="1255" t="s">
        <v>34</v>
      </c>
      <c r="C50" s="1256"/>
      <c r="D50" s="91"/>
      <c r="E50" s="1250" t="s">
        <v>35</v>
      </c>
      <c r="F50" s="1250"/>
      <c r="G50" s="1250"/>
      <c r="H50" s="1251"/>
      <c r="I50" s="86">
        <v>1617</v>
      </c>
      <c r="J50" s="87">
        <v>701</v>
      </c>
      <c r="K50" s="87">
        <v>1161</v>
      </c>
      <c r="L50" s="87">
        <v>1398</v>
      </c>
      <c r="M50" s="88">
        <v>1796</v>
      </c>
    </row>
    <row r="51" spans="2:13" ht="27.75" customHeight="1" x14ac:dyDescent="0.15">
      <c r="B51" s="1244"/>
      <c r="C51" s="1245"/>
      <c r="D51" s="85"/>
      <c r="E51" s="1250" t="s">
        <v>36</v>
      </c>
      <c r="F51" s="1250"/>
      <c r="G51" s="1250"/>
      <c r="H51" s="1251"/>
      <c r="I51" s="86">
        <v>253</v>
      </c>
      <c r="J51" s="87">
        <v>228</v>
      </c>
      <c r="K51" s="87">
        <v>215</v>
      </c>
      <c r="L51" s="87">
        <v>213</v>
      </c>
      <c r="M51" s="88">
        <v>207</v>
      </c>
    </row>
    <row r="52" spans="2:13" ht="27.75" customHeight="1" x14ac:dyDescent="0.15">
      <c r="B52" s="1246"/>
      <c r="C52" s="1247"/>
      <c r="D52" s="85"/>
      <c r="E52" s="1250" t="s">
        <v>37</v>
      </c>
      <c r="F52" s="1250"/>
      <c r="G52" s="1250"/>
      <c r="H52" s="1251"/>
      <c r="I52" s="86">
        <v>5663</v>
      </c>
      <c r="J52" s="87">
        <v>5567</v>
      </c>
      <c r="K52" s="87">
        <v>5377</v>
      </c>
      <c r="L52" s="87">
        <v>5166</v>
      </c>
      <c r="M52" s="88">
        <v>5135</v>
      </c>
    </row>
    <row r="53" spans="2:13" ht="27.75" customHeight="1" thickBot="1" x14ac:dyDescent="0.2">
      <c r="B53" s="1257" t="s">
        <v>21</v>
      </c>
      <c r="C53" s="1258"/>
      <c r="D53" s="92"/>
      <c r="E53" s="1259" t="s">
        <v>38</v>
      </c>
      <c r="F53" s="1259"/>
      <c r="G53" s="1259"/>
      <c r="H53" s="1260"/>
      <c r="I53" s="93">
        <v>9025</v>
      </c>
      <c r="J53" s="94">
        <v>8114</v>
      </c>
      <c r="K53" s="94">
        <v>7044</v>
      </c>
      <c r="L53" s="94">
        <v>6306</v>
      </c>
      <c r="M53" s="95">
        <v>5551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PuoQ1BanUJBJjfYTL+Lt4xzWeBFq7hKDgz3Fa+ZyMzDE6jfQLNPHCLxPSV7dolK+SvxQJTyIFiVltE4YRlng==" saltValue="lwUG0gVwnFWBavawpKwV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41</v>
      </c>
      <c r="D55" s="1269"/>
      <c r="E55" s="1270"/>
      <c r="F55" s="107">
        <v>728</v>
      </c>
      <c r="G55" s="107">
        <v>887</v>
      </c>
      <c r="H55" s="108">
        <v>1013</v>
      </c>
    </row>
    <row r="56" spans="2:8" ht="52.5" customHeight="1" x14ac:dyDescent="0.15">
      <c r="B56" s="109"/>
      <c r="C56" s="1271" t="s">
        <v>42</v>
      </c>
      <c r="D56" s="1271"/>
      <c r="E56" s="1272"/>
      <c r="F56" s="110">
        <v>50</v>
      </c>
      <c r="G56" s="110">
        <v>73</v>
      </c>
      <c r="H56" s="111">
        <v>95</v>
      </c>
    </row>
    <row r="57" spans="2:8" ht="53.25" customHeight="1" x14ac:dyDescent="0.15">
      <c r="B57" s="109"/>
      <c r="C57" s="1273" t="s">
        <v>43</v>
      </c>
      <c r="D57" s="1273"/>
      <c r="E57" s="1274"/>
      <c r="F57" s="112">
        <v>259</v>
      </c>
      <c r="G57" s="112">
        <v>300</v>
      </c>
      <c r="H57" s="113">
        <v>522</v>
      </c>
    </row>
    <row r="58" spans="2:8" ht="45.75" customHeight="1" x14ac:dyDescent="0.15">
      <c r="B58" s="114"/>
      <c r="C58" s="1261" t="s">
        <v>581</v>
      </c>
      <c r="D58" s="1262"/>
      <c r="E58" s="1263"/>
      <c r="F58" s="115">
        <v>157</v>
      </c>
      <c r="G58" s="115">
        <v>157</v>
      </c>
      <c r="H58" s="116">
        <v>357</v>
      </c>
    </row>
    <row r="59" spans="2:8" ht="45.75" customHeight="1" x14ac:dyDescent="0.15">
      <c r="B59" s="114"/>
      <c r="C59" s="1261" t="s">
        <v>582</v>
      </c>
      <c r="D59" s="1262"/>
      <c r="E59" s="1263"/>
      <c r="F59" s="115">
        <v>70</v>
      </c>
      <c r="G59" s="115">
        <v>70</v>
      </c>
      <c r="H59" s="116">
        <v>70</v>
      </c>
    </row>
    <row r="60" spans="2:8" ht="45.75" customHeight="1" x14ac:dyDescent="0.15">
      <c r="B60" s="114"/>
      <c r="C60" s="1261" t="s">
        <v>583</v>
      </c>
      <c r="D60" s="1262"/>
      <c r="E60" s="1263"/>
      <c r="F60" s="115">
        <v>4</v>
      </c>
      <c r="G60" s="115">
        <v>45</v>
      </c>
      <c r="H60" s="116">
        <v>67</v>
      </c>
    </row>
    <row r="61" spans="2:8" ht="45.75" customHeight="1" x14ac:dyDescent="0.15">
      <c r="B61" s="114"/>
      <c r="C61" s="1261" t="s">
        <v>584</v>
      </c>
      <c r="D61" s="1262"/>
      <c r="E61" s="1263"/>
      <c r="F61" s="115">
        <v>26</v>
      </c>
      <c r="G61" s="115">
        <v>26</v>
      </c>
      <c r="H61" s="116">
        <v>26</v>
      </c>
    </row>
    <row r="62" spans="2:8" ht="45.75" customHeight="1" thickBot="1" x14ac:dyDescent="0.2">
      <c r="B62" s="117"/>
      <c r="C62" s="1264" t="s">
        <v>585</v>
      </c>
      <c r="D62" s="1265"/>
      <c r="E62" s="1266"/>
      <c r="F62" s="118">
        <v>3</v>
      </c>
      <c r="G62" s="118">
        <v>3</v>
      </c>
      <c r="H62" s="119">
        <v>3</v>
      </c>
    </row>
    <row r="63" spans="2:8" ht="52.5" customHeight="1" thickBot="1" x14ac:dyDescent="0.2">
      <c r="B63" s="120"/>
      <c r="C63" s="1267" t="s">
        <v>44</v>
      </c>
      <c r="D63" s="1267"/>
      <c r="E63" s="1268"/>
      <c r="F63" s="121">
        <v>1038</v>
      </c>
      <c r="G63" s="121">
        <v>1261</v>
      </c>
      <c r="H63" s="122">
        <v>1630</v>
      </c>
    </row>
    <row r="64" spans="2:8" ht="15" customHeight="1" x14ac:dyDescent="0.15"/>
    <row r="65" ht="0" hidden="1" customHeight="1" x14ac:dyDescent="0.15"/>
    <row r="66" ht="0" hidden="1" customHeight="1" x14ac:dyDescent="0.15"/>
  </sheetData>
  <sheetProtection algorithmName="SHA-512" hashValue="ZnBbtFwtT5AKcTjCZr8cPIwAUAg5+8bE1IjPqcmlrzD3Memni08psf6LCn5QpRfEqdW2hCQRdxOGUGj6JWBYoA==" saltValue="fbYT0l+veV6JzmdCUeho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591</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193.3</v>
      </c>
      <c r="CO51" s="1275"/>
      <c r="CP51" s="1275"/>
      <c r="CQ51" s="1275"/>
      <c r="CR51" s="1275"/>
      <c r="CS51" s="1275"/>
      <c r="CT51" s="1275"/>
      <c r="CU51" s="1275"/>
      <c r="CV51" s="1275">
        <v>175.1</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72.900000000000006</v>
      </c>
      <c r="CO53" s="1275"/>
      <c r="CP53" s="1275"/>
      <c r="CQ53" s="1275"/>
      <c r="CR53" s="1275"/>
      <c r="CS53" s="1275"/>
      <c r="CT53" s="1275"/>
      <c r="CU53" s="1275"/>
      <c r="CV53" s="1275">
        <v>73.900000000000006</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594</v>
      </c>
      <c r="AO55" s="1280"/>
      <c r="AP55" s="1280"/>
      <c r="AQ55" s="1280"/>
      <c r="AR55" s="1280"/>
      <c r="AS55" s="1280"/>
      <c r="AT55" s="1280"/>
      <c r="AU55" s="1280"/>
      <c r="AV55" s="1280"/>
      <c r="AW55" s="1280"/>
      <c r="AX55" s="1280"/>
      <c r="AY55" s="1280"/>
      <c r="AZ55" s="1280"/>
      <c r="BA55" s="1280"/>
      <c r="BB55" s="1278" t="s">
        <v>592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56.3</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591</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5">
        <v>277</v>
      </c>
      <c r="BQ73" s="1275"/>
      <c r="BR73" s="1275"/>
      <c r="BS73" s="1275"/>
      <c r="BT73" s="1275"/>
      <c r="BU73" s="1275"/>
      <c r="BV73" s="1275"/>
      <c r="BW73" s="1275"/>
      <c r="BX73" s="1275">
        <v>256.8</v>
      </c>
      <c r="BY73" s="1275"/>
      <c r="BZ73" s="1275"/>
      <c r="CA73" s="1275"/>
      <c r="CB73" s="1275"/>
      <c r="CC73" s="1275"/>
      <c r="CD73" s="1275"/>
      <c r="CE73" s="1275"/>
      <c r="CF73" s="1275">
        <v>214.2</v>
      </c>
      <c r="CG73" s="1275"/>
      <c r="CH73" s="1275"/>
      <c r="CI73" s="1275"/>
      <c r="CJ73" s="1275"/>
      <c r="CK73" s="1275"/>
      <c r="CL73" s="1275"/>
      <c r="CM73" s="1275"/>
      <c r="CN73" s="1275">
        <v>193.3</v>
      </c>
      <c r="CO73" s="1275"/>
      <c r="CP73" s="1275"/>
      <c r="CQ73" s="1275"/>
      <c r="CR73" s="1275"/>
      <c r="CS73" s="1275"/>
      <c r="CT73" s="1275"/>
      <c r="CU73" s="1275"/>
      <c r="CV73" s="1275">
        <v>175.1</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5">
        <v>23.8</v>
      </c>
      <c r="BQ75" s="1275"/>
      <c r="BR75" s="1275"/>
      <c r="BS75" s="1275"/>
      <c r="BT75" s="1275"/>
      <c r="BU75" s="1275"/>
      <c r="BV75" s="1275"/>
      <c r="BW75" s="1275"/>
      <c r="BX75" s="1275">
        <v>22.4</v>
      </c>
      <c r="BY75" s="1275"/>
      <c r="BZ75" s="1275"/>
      <c r="CA75" s="1275"/>
      <c r="CB75" s="1275"/>
      <c r="CC75" s="1275"/>
      <c r="CD75" s="1275"/>
      <c r="CE75" s="1275"/>
      <c r="CF75" s="1275">
        <v>21.5</v>
      </c>
      <c r="CG75" s="1275"/>
      <c r="CH75" s="1275"/>
      <c r="CI75" s="1275"/>
      <c r="CJ75" s="1275"/>
      <c r="CK75" s="1275"/>
      <c r="CL75" s="1275"/>
      <c r="CM75" s="1275"/>
      <c r="CN75" s="1275">
        <v>20.3</v>
      </c>
      <c r="CO75" s="1275"/>
      <c r="CP75" s="1275"/>
      <c r="CQ75" s="1275"/>
      <c r="CR75" s="1275"/>
      <c r="CS75" s="1275"/>
      <c r="CT75" s="1275"/>
      <c r="CU75" s="1275"/>
      <c r="CV75" s="1275">
        <v>18.8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594</v>
      </c>
      <c r="AO77" s="1280"/>
      <c r="AP77" s="1280"/>
      <c r="AQ77" s="1280"/>
      <c r="AR77" s="1280"/>
      <c r="AS77" s="1280"/>
      <c r="AT77" s="1280"/>
      <c r="AU77" s="1280"/>
      <c r="AV77" s="1280"/>
      <c r="AW77" s="1280"/>
      <c r="AX77" s="1280"/>
      <c r="AY77" s="1280"/>
      <c r="AZ77" s="1280"/>
      <c r="BA77" s="1280"/>
      <c r="BB77" s="1278" t="s">
        <v>592</v>
      </c>
      <c r="BC77" s="1278"/>
      <c r="BD77" s="1278"/>
      <c r="BE77" s="1278"/>
      <c r="BF77" s="1278"/>
      <c r="BG77" s="1278"/>
      <c r="BH77" s="1278"/>
      <c r="BI77" s="1278"/>
      <c r="BJ77" s="1278"/>
      <c r="BK77" s="1278"/>
      <c r="BL77" s="1278"/>
      <c r="BM77" s="1278"/>
      <c r="BN77" s="1278"/>
      <c r="BO77" s="1278"/>
      <c r="BP77" s="1275">
        <v>55.2</v>
      </c>
      <c r="BQ77" s="1275"/>
      <c r="BR77" s="1275"/>
      <c r="BS77" s="1275"/>
      <c r="BT77" s="1275"/>
      <c r="BU77" s="1275"/>
      <c r="BV77" s="1275"/>
      <c r="BW77" s="1275"/>
      <c r="BX77" s="1275">
        <v>54</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597</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11.5</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cbmY1naduH8Bj0/81wyiau9d5y8iyj/L2+xpsgYD9ywM7lWCsP9eha4aUbACvc+N06IPEpfJ3p9BTaZk8E2OA==" saltValue="sl5KBRoB7bFEphNBfMFX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DRBPMJL8w0guFDxng7x/CLtxbYbDjxxUVkZLznKyBUIk+7NUgAGcAwCKhYOU7lldy4/YMAw9H08ham3Th68hA==" saltValue="nbg4+ARCZfFE/DAhdsjI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cO+ot4BSEFdOxj0IMhh4qnPG7Yp+CYagdYEMyAKZBJsw6GcDktN2AKT4mPw71FRW/uwbnn7Ewmu79phMGfLhQ==" saltValue="MJPm559lxQQdSWIbpQ4W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545</v>
      </c>
      <c r="G2" s="136"/>
      <c r="H2" s="137"/>
    </row>
    <row r="3" spans="1:8" x14ac:dyDescent="0.15">
      <c r="A3" s="133" t="s">
        <v>538</v>
      </c>
      <c r="B3" s="138"/>
      <c r="C3" s="139"/>
      <c r="D3" s="140">
        <v>55194</v>
      </c>
      <c r="E3" s="141"/>
      <c r="F3" s="142">
        <v>136577</v>
      </c>
      <c r="G3" s="143"/>
      <c r="H3" s="144"/>
    </row>
    <row r="4" spans="1:8" x14ac:dyDescent="0.15">
      <c r="A4" s="145"/>
      <c r="B4" s="146"/>
      <c r="C4" s="147"/>
      <c r="D4" s="148">
        <v>18983</v>
      </c>
      <c r="E4" s="149"/>
      <c r="F4" s="150">
        <v>59645</v>
      </c>
      <c r="G4" s="151"/>
      <c r="H4" s="152"/>
    </row>
    <row r="5" spans="1:8" x14ac:dyDescent="0.15">
      <c r="A5" s="133" t="s">
        <v>540</v>
      </c>
      <c r="B5" s="138"/>
      <c r="C5" s="139"/>
      <c r="D5" s="140">
        <v>35960</v>
      </c>
      <c r="E5" s="141"/>
      <c r="F5" s="142">
        <v>132212</v>
      </c>
      <c r="G5" s="143"/>
      <c r="H5" s="144"/>
    </row>
    <row r="6" spans="1:8" x14ac:dyDescent="0.15">
      <c r="A6" s="145"/>
      <c r="B6" s="146"/>
      <c r="C6" s="147"/>
      <c r="D6" s="148">
        <v>18978</v>
      </c>
      <c r="E6" s="149"/>
      <c r="F6" s="150">
        <v>67114</v>
      </c>
      <c r="G6" s="151"/>
      <c r="H6" s="152"/>
    </row>
    <row r="7" spans="1:8" x14ac:dyDescent="0.15">
      <c r="A7" s="133" t="s">
        <v>541</v>
      </c>
      <c r="B7" s="138"/>
      <c r="C7" s="139"/>
      <c r="D7" s="140">
        <v>30292</v>
      </c>
      <c r="E7" s="141"/>
      <c r="F7" s="142">
        <v>162193</v>
      </c>
      <c r="G7" s="143"/>
      <c r="H7" s="144"/>
    </row>
    <row r="8" spans="1:8" x14ac:dyDescent="0.15">
      <c r="A8" s="145"/>
      <c r="B8" s="146"/>
      <c r="C8" s="147"/>
      <c r="D8" s="148">
        <v>17993</v>
      </c>
      <c r="E8" s="149"/>
      <c r="F8" s="150">
        <v>79985</v>
      </c>
      <c r="G8" s="151"/>
      <c r="H8" s="152"/>
    </row>
    <row r="9" spans="1:8" x14ac:dyDescent="0.15">
      <c r="A9" s="133" t="s">
        <v>542</v>
      </c>
      <c r="B9" s="138"/>
      <c r="C9" s="139"/>
      <c r="D9" s="140">
        <v>28639</v>
      </c>
      <c r="E9" s="141"/>
      <c r="F9" s="142">
        <v>168868</v>
      </c>
      <c r="G9" s="143"/>
      <c r="H9" s="144"/>
    </row>
    <row r="10" spans="1:8" x14ac:dyDescent="0.15">
      <c r="A10" s="145"/>
      <c r="B10" s="146"/>
      <c r="C10" s="147"/>
      <c r="D10" s="148">
        <v>15939</v>
      </c>
      <c r="E10" s="149"/>
      <c r="F10" s="150">
        <v>79360</v>
      </c>
      <c r="G10" s="151"/>
      <c r="H10" s="152"/>
    </row>
    <row r="11" spans="1:8" x14ac:dyDescent="0.15">
      <c r="A11" s="133" t="s">
        <v>543</v>
      </c>
      <c r="B11" s="138"/>
      <c r="C11" s="139"/>
      <c r="D11" s="140">
        <v>31928</v>
      </c>
      <c r="E11" s="141"/>
      <c r="F11" s="142">
        <v>202870</v>
      </c>
      <c r="G11" s="143"/>
      <c r="H11" s="144"/>
    </row>
    <row r="12" spans="1:8" x14ac:dyDescent="0.15">
      <c r="A12" s="145"/>
      <c r="B12" s="146"/>
      <c r="C12" s="153"/>
      <c r="D12" s="148">
        <v>21497</v>
      </c>
      <c r="E12" s="149"/>
      <c r="F12" s="150">
        <v>79735</v>
      </c>
      <c r="G12" s="151"/>
      <c r="H12" s="152"/>
    </row>
    <row r="13" spans="1:8" x14ac:dyDescent="0.15">
      <c r="A13" s="133"/>
      <c r="B13" s="138"/>
      <c r="C13" s="154"/>
      <c r="D13" s="155">
        <v>36403</v>
      </c>
      <c r="E13" s="156"/>
      <c r="F13" s="157">
        <v>160544</v>
      </c>
      <c r="G13" s="158"/>
      <c r="H13" s="144"/>
    </row>
    <row r="14" spans="1:8" x14ac:dyDescent="0.15">
      <c r="A14" s="145"/>
      <c r="B14" s="146"/>
      <c r="C14" s="147"/>
      <c r="D14" s="148">
        <v>18678</v>
      </c>
      <c r="E14" s="149"/>
      <c r="F14" s="150">
        <v>73168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3.61</v>
      </c>
      <c r="C19" s="159">
        <f>ROUND(VALUE(SUBSTITUTE(実質収支比率等に係る経年分析!G$48,"▲","-")),2)</f>
        <v>4.4000000000000004</v>
      </c>
      <c r="D19" s="159">
        <f>ROUND(VALUE(SUBSTITUTE(実質収支比率等に係る経年分析!H$48,"▲","-")),2)</f>
        <v>4.6500000000000004</v>
      </c>
      <c r="E19" s="159">
        <f>ROUND(VALUE(SUBSTITUTE(実質収支比率等に係る経年分析!I$48,"▲","-")),2)</f>
        <v>5.34</v>
      </c>
      <c r="F19" s="159">
        <f>ROUND(VALUE(SUBSTITUTE(実質収支比率等に係る経年分析!J$48,"▲","-")),2)</f>
        <v>3.52</v>
      </c>
    </row>
    <row r="20" spans="1:11" x14ac:dyDescent="0.15">
      <c r="A20" s="159" t="s">
        <v>48</v>
      </c>
      <c r="B20" s="159">
        <f>ROUND(VALUE(SUBSTITUTE(実質収支比率等に係る経年分析!F$47,"▲","-")),2)</f>
        <v>11.8</v>
      </c>
      <c r="C20" s="159">
        <f>ROUND(VALUE(SUBSTITUTE(実質収支比率等に係る経年分析!G$47,"▲","-")),2)</f>
        <v>12.06</v>
      </c>
      <c r="D20" s="159">
        <f>ROUND(VALUE(SUBSTITUTE(実質収支比率等に係る経年分析!H$47,"▲","-")),2)</f>
        <v>18.940000000000001</v>
      </c>
      <c r="E20" s="159">
        <f>ROUND(VALUE(SUBSTITUTE(実質収支比率等に係る経年分析!I$47,"▲","-")),2)</f>
        <v>23.66</v>
      </c>
      <c r="F20" s="159">
        <f>ROUND(VALUE(SUBSTITUTE(実質収支比率等に係る経年分析!J$47,"▲","-")),2)</f>
        <v>28.25</v>
      </c>
    </row>
    <row r="21" spans="1:11" x14ac:dyDescent="0.15">
      <c r="A21" s="159" t="s">
        <v>49</v>
      </c>
      <c r="B21" s="159">
        <f>IF(ISNUMBER(VALUE(SUBSTITUTE(実質収支比率等に係る経年分析!F$49,"▲","-"))),ROUND(VALUE(SUBSTITUTE(実質収支比率等に係る経年分析!F$49,"▲","-")),2),NA())</f>
        <v>-1.1499999999999999</v>
      </c>
      <c r="C21" s="159">
        <f>IF(ISNUMBER(VALUE(SUBSTITUTE(実質収支比率等に係る経年分析!G$49,"▲","-"))),ROUND(VALUE(SUBSTITUTE(実質収支比率等に係る経年分析!G$49,"▲","-")),2),NA())</f>
        <v>32.67</v>
      </c>
      <c r="D21" s="159">
        <f>IF(ISNUMBER(VALUE(SUBSTITUTE(実質収支比率等に係る経年分析!H$49,"▲","-"))),ROUND(VALUE(SUBSTITUTE(実質収支比率等に係る経年分析!H$49,"▲","-")),2),NA())</f>
        <v>4.26</v>
      </c>
      <c r="E21" s="159">
        <f>IF(ISNUMBER(VALUE(SUBSTITUTE(実質収支比率等に係る経年分析!I$49,"▲","-"))),ROUND(VALUE(SUBSTITUTE(実質収支比率等に係る経年分析!I$49,"▲","-")),2),NA())</f>
        <v>0.57999999999999996</v>
      </c>
      <c r="F21" s="159">
        <f>IF(ISNUMBER(VALUE(SUBSTITUTE(実質収支比率等に係る経年分析!J$49,"▲","-"))),ROUND(VALUE(SUBSTITUTE(実質収支比率等に係る経年分析!J$49,"▲","-")),2),NA())</f>
        <v>-2.0699999999999998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温泉事業特別会計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0.55000000000000004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1.1000000000000001</v>
      </c>
    </row>
    <row r="35" spans="1:16" x14ac:dyDescent="0.15">
      <c r="A35" s="160" t="str">
        <f>IF(連結実質赤字比率に係る赤字・黒字の構成分析!C$35="",NA(),連結実質赤字比率に係る赤字・黒字の構成分析!C$35)</f>
        <v>国民健康保険特別会計</v>
      </c>
      <c r="B35" s="160">
        <f>IF(ROUND(VALUE(SUBSTITUTE(連結実質赤字比率に係る赤字・黒字の構成分析!F$35,"▲", "-")), 2) &lt; 0, ABS(ROUND(VALUE(SUBSTITUTE(連結実質赤字比率に係る赤字・黒字の構成分析!F$35,"▲", "-")), 2)), NA())</f>
        <v>0.89</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0.87</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2.0299999999999998</v>
      </c>
      <c r="G35" s="160" t="e">
        <f>IF(ROUND(VALUE(SUBSTITUTE(連結実質赤字比率に係る赤字・黒字の構成分析!H$35,"▲", "-")), 2) &gt;= 0, ABS(ROUND(VALUE(SUBSTITUTE(連結実質赤字比率に係る赤字・黒字の構成分析!H$35,"▲", "-")), 2)), NA())</f>
        <v>#N/A</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4.4000000000000004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4.6500000000000004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3.51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630</v>
      </c>
      <c r="E42" s="161"/>
      <c r="F42" s="161"/>
      <c r="G42" s="161">
        <f>'実質公債費比率（分子）の構造'!L$52</f>
        <v>643</v>
      </c>
      <c r="H42" s="161"/>
      <c r="I42" s="161"/>
      <c r="J42" s="161">
        <f>'実質公債費比率（分子）の構造'!M$52</f>
        <v>575</v>
      </c>
      <c r="K42" s="161"/>
      <c r="L42" s="161"/>
      <c r="M42" s="161">
        <f>'実質公債費比率（分子）の構造'!N$52</f>
        <v>502</v>
      </c>
      <c r="N42" s="161"/>
      <c r="O42" s="161"/>
      <c r="P42" s="161">
        <f>'実質公債費比率（分子）の構造'!O$52</f>
        <v>433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166</v>
      </c>
      <c r="C45" s="161"/>
      <c r="D45" s="161"/>
      <c r="E45" s="161">
        <f>'実質公債費比率（分子）の構造'!L$49</f>
        <v>163</v>
      </c>
      <c r="F45" s="161"/>
      <c r="G45" s="161"/>
      <c r="H45" s="161">
        <f>'実質公債費比率（分子）の構造'!M$49</f>
        <v>154</v>
      </c>
      <c r="I45" s="161"/>
      <c r="J45" s="161"/>
      <c r="K45" s="161">
        <f>'実質公債費比率（分子）の構造'!N$49</f>
        <v>147</v>
      </c>
      <c r="L45" s="161"/>
      <c r="M45" s="161"/>
      <c r="N45" s="161">
        <f>'実質公債費比率（分子）の構造'!O$49</f>
        <v>142</v>
      </c>
      <c r="O45" s="161"/>
      <c r="P45" s="161"/>
    </row>
    <row r="46" spans="1:16" x14ac:dyDescent="0.15">
      <c r="A46" s="161" t="s">
        <v>60</v>
      </c>
      <c r="B46" s="161">
        <f>'実質公債費比率（分子）の構造'!K$48</f>
        <v>201</v>
      </c>
      <c r="C46" s="161"/>
      <c r="D46" s="161"/>
      <c r="E46" s="161">
        <f>'実質公債費比率（分子）の構造'!L$48</f>
        <v>205</v>
      </c>
      <c r="F46" s="161"/>
      <c r="G46" s="161"/>
      <c r="H46" s="161">
        <f>'実質公債費比率（分子）の構造'!M$48</f>
        <v>208</v>
      </c>
      <c r="I46" s="161"/>
      <c r="J46" s="161"/>
      <c r="K46" s="161">
        <f>'実質公債費比率（分子）の構造'!N$48</f>
        <v>198</v>
      </c>
      <c r="L46" s="161"/>
      <c r="M46" s="161"/>
      <c r="N46" s="161">
        <f>'実質公債費比率（分子）の構造'!O$48</f>
        <v>197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993</v>
      </c>
      <c r="C49" s="161"/>
      <c r="D49" s="161"/>
      <c r="E49" s="161">
        <f>'実質公債費比率（分子）の構造'!L$45</f>
        <v>988</v>
      </c>
      <c r="F49" s="161"/>
      <c r="G49" s="161"/>
      <c r="H49" s="161">
        <f>'実質公債費比率（分子）の構造'!M$45</f>
        <v>862</v>
      </c>
      <c r="I49" s="161"/>
      <c r="J49" s="161"/>
      <c r="K49" s="161">
        <f>'実質公債費比率（分子）の構造'!N$45</f>
        <v>772</v>
      </c>
      <c r="L49" s="161"/>
      <c r="M49" s="161"/>
      <c r="N49" s="161">
        <f>'実質公債費比率（分子）の構造'!O$45</f>
        <v>663</v>
      </c>
      <c r="O49" s="161"/>
      <c r="P49" s="161"/>
    </row>
    <row r="50" spans="1:16" x14ac:dyDescent="0.15">
      <c r="A50" s="161" t="s">
        <v>64</v>
      </c>
      <c r="B50" s="161" t="e">
        <f>NA()</f>
        <v>#N/A</v>
      </c>
      <c r="C50" s="161">
        <f>IF(ISNUMBER('実質公債費比率（分子）の構造'!K$53),'実質公債費比率（分子）の構造'!K$53,NA())</f>
        <v>730</v>
      </c>
      <c r="D50" s="161" t="e">
        <f>NA()</f>
        <v>#N/A</v>
      </c>
      <c r="E50" s="161" t="e">
        <f>NA()</f>
        <v>#N/A</v>
      </c>
      <c r="F50" s="161">
        <f>IF(ISNUMBER('実質公債費比率（分子）の構造'!L$53),'実質公債費比率（分子）の構造'!L$53,NA())</f>
        <v>713</v>
      </c>
      <c r="G50" s="161" t="e">
        <f>NA()</f>
        <v>#N/A</v>
      </c>
      <c r="H50" s="161" t="e">
        <f>NA()</f>
        <v>#N/A</v>
      </c>
      <c r="I50" s="161">
        <f>IF(ISNUMBER('実質公債費比率（分子）の構造'!M$53),'実質公債費比率（分子）の構造'!M$53,NA())</f>
        <v>649</v>
      </c>
      <c r="J50" s="161" t="e">
        <f>NA()</f>
        <v>#N/A</v>
      </c>
      <c r="K50" s="161" t="e">
        <f>NA()</f>
        <v>#N/A</v>
      </c>
      <c r="L50" s="161">
        <f>IF(ISNUMBER('実質公債費比率（分子）の構造'!N$53),'実質公債費比率（分子）の構造'!N$53,NA())</f>
        <v>615</v>
      </c>
      <c r="M50" s="161" t="e">
        <f>NA()</f>
        <v>#N/A</v>
      </c>
      <c r="N50" s="161" t="e">
        <f>NA()</f>
        <v>#N/A</v>
      </c>
      <c r="O50" s="161">
        <f>IF(ISNUMBER('実質公債費比率（分子）の構造'!O$53),'実質公債費比率（分子）の構造'!O$53,NA())</f>
        <v>569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5663</v>
      </c>
      <c r="E56" s="160"/>
      <c r="F56" s="160"/>
      <c r="G56" s="160">
        <f>'将来負担比率（分子）の構造'!J$52</f>
        <v>5567</v>
      </c>
      <c r="H56" s="160"/>
      <c r="I56" s="160"/>
      <c r="J56" s="160">
        <f>'将来負担比率（分子）の構造'!K$52</f>
        <v>5377</v>
      </c>
      <c r="K56" s="160"/>
      <c r="L56" s="160"/>
      <c r="M56" s="160">
        <f>'将来負担比率（分子）の構造'!L$52</f>
        <v>5166</v>
      </c>
      <c r="N56" s="160"/>
      <c r="O56" s="160"/>
      <c r="P56" s="160">
        <f>'将来負担比率（分子）の構造'!M$52</f>
        <v>5135</v>
      </c>
    </row>
    <row r="57" spans="1:16" x14ac:dyDescent="0.15">
      <c r="A57" s="160" t="s">
        <v>36</v>
      </c>
      <c r="B57" s="160"/>
      <c r="C57" s="160"/>
      <c r="D57" s="160">
        <f>'将来負担比率（分子）の構造'!I$51</f>
        <v>253</v>
      </c>
      <c r="E57" s="160"/>
      <c r="F57" s="160"/>
      <c r="G57" s="160">
        <f>'将来負担比率（分子）の構造'!J$51</f>
        <v>228</v>
      </c>
      <c r="H57" s="160"/>
      <c r="I57" s="160"/>
      <c r="J57" s="160">
        <f>'将来負担比率（分子）の構造'!K$51</f>
        <v>215</v>
      </c>
      <c r="K57" s="160"/>
      <c r="L57" s="160"/>
      <c r="M57" s="160">
        <f>'将来負担比率（分子）の構造'!L$51</f>
        <v>213</v>
      </c>
      <c r="N57" s="160"/>
      <c r="O57" s="160"/>
      <c r="P57" s="160">
        <f>'将来負担比率（分子）の構造'!M$51</f>
        <v>207</v>
      </c>
    </row>
    <row r="58" spans="1:16" x14ac:dyDescent="0.15">
      <c r="A58" s="160" t="s">
        <v>35</v>
      </c>
      <c r="B58" s="160"/>
      <c r="C58" s="160"/>
      <c r="D58" s="160">
        <f>'将来負担比率（分子）の構造'!I$50</f>
        <v>1617</v>
      </c>
      <c r="E58" s="160"/>
      <c r="F58" s="160"/>
      <c r="G58" s="160">
        <f>'将来負担比率（分子）の構造'!J$50</f>
        <v>701</v>
      </c>
      <c r="H58" s="160"/>
      <c r="I58" s="160"/>
      <c r="J58" s="160">
        <f>'将来負担比率（分子）の構造'!K$50</f>
        <v>1161</v>
      </c>
      <c r="K58" s="160"/>
      <c r="L58" s="160"/>
      <c r="M58" s="160">
        <f>'将来負担比率（分子）の構造'!L$50</f>
        <v>1398</v>
      </c>
      <c r="N58" s="160"/>
      <c r="O58" s="160"/>
      <c r="P58" s="160">
        <f>'将来負担比率（分子）の構造'!M$50</f>
        <v>1796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106</v>
      </c>
      <c r="C61" s="160"/>
      <c r="D61" s="160"/>
      <c r="E61" s="160">
        <f>'将来負担比率（分子）の構造'!J$46</f>
        <v>91</v>
      </c>
      <c r="F61" s="160"/>
      <c r="G61" s="160"/>
      <c r="H61" s="160">
        <f>'将来負担比率（分子）の構造'!K$46</f>
        <v>76</v>
      </c>
      <c r="I61" s="160"/>
      <c r="J61" s="160"/>
      <c r="K61" s="160">
        <f>'将来負担比率（分子）の構造'!L$46</f>
        <v>57</v>
      </c>
      <c r="L61" s="160"/>
      <c r="M61" s="160"/>
      <c r="N61" s="160">
        <f>'将来負担比率（分子）の構造'!M$46</f>
        <v>38</v>
      </c>
      <c r="O61" s="160"/>
      <c r="P61" s="160"/>
    </row>
    <row r="62" spans="1:16" x14ac:dyDescent="0.15">
      <c r="A62" s="160" t="s">
        <v>29</v>
      </c>
      <c r="B62" s="160">
        <f>'将来負担比率（分子）の構造'!I$45</f>
        <v>895</v>
      </c>
      <c r="C62" s="160"/>
      <c r="D62" s="160"/>
      <c r="E62" s="160">
        <f>'将来負担比率（分子）の構造'!J$45</f>
        <v>785</v>
      </c>
      <c r="F62" s="160"/>
      <c r="G62" s="160"/>
      <c r="H62" s="160">
        <f>'将来負担比率（分子）の構造'!K$45</f>
        <v>690</v>
      </c>
      <c r="I62" s="160"/>
      <c r="J62" s="160"/>
      <c r="K62" s="160">
        <f>'将来負担比率（分子）の構造'!L$45</f>
        <v>612</v>
      </c>
      <c r="L62" s="160"/>
      <c r="M62" s="160"/>
      <c r="N62" s="160">
        <f>'将来負担比率（分子）の構造'!M$45</f>
        <v>578</v>
      </c>
      <c r="O62" s="160"/>
      <c r="P62" s="160"/>
    </row>
    <row r="63" spans="1:16" x14ac:dyDescent="0.15">
      <c r="A63" s="160" t="s">
        <v>28</v>
      </c>
      <c r="B63" s="160">
        <f>'将来負担比率（分子）の構造'!I$44</f>
        <v>1490</v>
      </c>
      <c r="C63" s="160"/>
      <c r="D63" s="160"/>
      <c r="E63" s="160">
        <f>'将来負担比率（分子）の構造'!J$44</f>
        <v>1391</v>
      </c>
      <c r="F63" s="160"/>
      <c r="G63" s="160"/>
      <c r="H63" s="160">
        <f>'将来負担比率（分子）の構造'!K$44</f>
        <v>1252</v>
      </c>
      <c r="I63" s="160"/>
      <c r="J63" s="160"/>
      <c r="K63" s="160">
        <f>'将来負担比率（分子）の構造'!L$44</f>
        <v>1140</v>
      </c>
      <c r="L63" s="160"/>
      <c r="M63" s="160"/>
      <c r="N63" s="160">
        <f>'将来負担比率（分子）の構造'!M$44</f>
        <v>1046</v>
      </c>
      <c r="O63" s="160"/>
      <c r="P63" s="160"/>
    </row>
    <row r="64" spans="1:16" x14ac:dyDescent="0.15">
      <c r="A64" s="160" t="s">
        <v>27</v>
      </c>
      <c r="B64" s="160">
        <f>'将来負担比率（分子）の構造'!I$43</f>
        <v>2996</v>
      </c>
      <c r="C64" s="160"/>
      <c r="D64" s="160"/>
      <c r="E64" s="160">
        <f>'将来負担比率（分子）の構造'!J$43</f>
        <v>2930</v>
      </c>
      <c r="F64" s="160"/>
      <c r="G64" s="160"/>
      <c r="H64" s="160">
        <f>'将来負担比率（分子）の構造'!K$43</f>
        <v>2813</v>
      </c>
      <c r="I64" s="160"/>
      <c r="J64" s="160"/>
      <c r="K64" s="160">
        <f>'将来負担比率（分子）の構造'!L$43</f>
        <v>2756</v>
      </c>
      <c r="L64" s="160"/>
      <c r="M64" s="160"/>
      <c r="N64" s="160">
        <f>'将来負担比率（分子）の構造'!M$43</f>
        <v>2710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11072</v>
      </c>
      <c r="C66" s="160"/>
      <c r="D66" s="160"/>
      <c r="E66" s="160">
        <f>'将来負担比率（分子）の構造'!J$41</f>
        <v>9413</v>
      </c>
      <c r="F66" s="160"/>
      <c r="G66" s="160"/>
      <c r="H66" s="160">
        <f>'将来負担比率（分子）の構造'!K$41</f>
        <v>8966</v>
      </c>
      <c r="I66" s="160"/>
      <c r="J66" s="160"/>
      <c r="K66" s="160">
        <f>'将来負担比率（分子）の構造'!L$41</f>
        <v>8519</v>
      </c>
      <c r="L66" s="160"/>
      <c r="M66" s="160"/>
      <c r="N66" s="160">
        <f>'将来負担比率（分子）の構造'!M$41</f>
        <v>8317</v>
      </c>
      <c r="O66" s="160"/>
      <c r="P66" s="160"/>
    </row>
    <row r="67" spans="1:16" x14ac:dyDescent="0.15">
      <c r="A67" s="160" t="s">
        <v>68</v>
      </c>
      <c r="B67" s="160" t="e">
        <f>NA()</f>
        <v>#N/A</v>
      </c>
      <c r="C67" s="160">
        <f>IF(ISNUMBER('将来負担比率（分子）の構造'!I$53), IF('将来負担比率（分子）の構造'!I$53 &lt; 0, 0, '将来負担比率（分子）の構造'!I$53), NA())</f>
        <v>9025</v>
      </c>
      <c r="D67" s="160" t="e">
        <f>NA()</f>
        <v>#N/A</v>
      </c>
      <c r="E67" s="160" t="e">
        <f>NA()</f>
        <v>#N/A</v>
      </c>
      <c r="F67" s="160">
        <f>IF(ISNUMBER('将来負担比率（分子）の構造'!J$53), IF('将来負担比率（分子）の構造'!J$53 &lt; 0, 0, '将来負担比率（分子）の構造'!J$53), NA())</f>
        <v>8114</v>
      </c>
      <c r="G67" s="160" t="e">
        <f>NA()</f>
        <v>#N/A</v>
      </c>
      <c r="H67" s="160" t="e">
        <f>NA()</f>
        <v>#N/A</v>
      </c>
      <c r="I67" s="160">
        <f>IF(ISNUMBER('将来負担比率（分子）の構造'!K$53), IF('将来負担比率（分子）の構造'!K$53 &lt; 0, 0, '将来負担比率（分子）の構造'!K$53), NA())</f>
        <v>7044</v>
      </c>
      <c r="J67" s="160" t="e">
        <f>NA()</f>
        <v>#N/A</v>
      </c>
      <c r="K67" s="160" t="e">
        <f>NA()</f>
        <v>#N/A</v>
      </c>
      <c r="L67" s="160">
        <f>IF(ISNUMBER('将来負担比率（分子）の構造'!L$53), IF('将来負担比率（分子）の構造'!L$53 &lt; 0, 0, '将来負担比率（分子）の構造'!L$53), NA())</f>
        <v>6306</v>
      </c>
      <c r="M67" s="160" t="e">
        <f>NA()</f>
        <v>#N/A</v>
      </c>
      <c r="N67" s="160" t="e">
        <f>NA()</f>
        <v>#N/A</v>
      </c>
      <c r="O67" s="160">
        <f>IF(ISNUMBER('将来負担比率（分子）の構造'!M$53), IF('将来負担比率（分子）の構造'!M$53 &lt; 0, 0, '将来負担比率（分子）の構造'!M$53), NA())</f>
        <v>5551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728</v>
      </c>
      <c r="C72" s="164">
        <f>基金残高に係る経年分析!G55</f>
        <v>887</v>
      </c>
      <c r="D72" s="164">
        <f>基金残高に係る経年分析!H55</f>
        <v>1013</v>
      </c>
    </row>
    <row r="73" spans="1:16" x14ac:dyDescent="0.15">
      <c r="A73" s="163" t="s">
        <v>71</v>
      </c>
      <c r="B73" s="164">
        <f>基金残高に係る経年分析!F56</f>
        <v>50</v>
      </c>
      <c r="C73" s="164">
        <f>基金残高に係る経年分析!G56</f>
        <v>73</v>
      </c>
      <c r="D73" s="164">
        <f>基金残高に係る経年分析!H56</f>
        <v>95</v>
      </c>
    </row>
    <row r="74" spans="1:16" x14ac:dyDescent="0.15">
      <c r="A74" s="163" t="s">
        <v>72</v>
      </c>
      <c r="B74" s="164">
        <f>基金残高に係る経年分析!F57</f>
        <v>259</v>
      </c>
      <c r="C74" s="164">
        <f>基金残高に係る経年分析!G57</f>
        <v>300</v>
      </c>
      <c r="D74" s="164">
        <f>基金残高に係る経年分析!H57</f>
        <v>522</v>
      </c>
    </row>
  </sheetData>
  <sheetProtection algorithmName="SHA-512" hashValue="z0H6m+BGuPb8ASjwD/OCet9VM4O9cZAPLwf13YgtyhNOGKC+x4MrgCB64O6G+HpqT7+2wDpMnhPlK6VuuFlqeQ==" saltValue="KLzubvK9c/32W/nA94ji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679348</v>
      </c>
      <c r="S5" s="649"/>
      <c r="T5" s="649"/>
      <c r="U5" s="649"/>
      <c r="V5" s="649"/>
      <c r="W5" s="649"/>
      <c r="X5" s="649"/>
      <c r="Y5" s="650"/>
      <c r="Z5" s="651">
        <v>12.8</v>
      </c>
      <c r="AA5" s="651"/>
      <c r="AB5" s="651"/>
      <c r="AC5" s="651"/>
      <c r="AD5" s="652">
        <v>664819</v>
      </c>
      <c r="AE5" s="652"/>
      <c r="AF5" s="652"/>
      <c r="AG5" s="652"/>
      <c r="AH5" s="652"/>
      <c r="AI5" s="652"/>
      <c r="AJ5" s="652"/>
      <c r="AK5" s="652"/>
      <c r="AL5" s="653">
        <v>19.3</v>
      </c>
      <c r="AM5" s="654"/>
      <c r="AN5" s="654"/>
      <c r="AO5" s="655"/>
      <c r="AP5" s="645" t="s">
        <v>222</v>
      </c>
      <c r="AQ5" s="646"/>
      <c r="AR5" s="646"/>
      <c r="AS5" s="646"/>
      <c r="AT5" s="646"/>
      <c r="AU5" s="646"/>
      <c r="AV5" s="646"/>
      <c r="AW5" s="646"/>
      <c r="AX5" s="646"/>
      <c r="AY5" s="646"/>
      <c r="AZ5" s="646"/>
      <c r="BA5" s="646"/>
      <c r="BB5" s="646"/>
      <c r="BC5" s="646"/>
      <c r="BD5" s="646"/>
      <c r="BE5" s="646"/>
      <c r="BF5" s="647"/>
      <c r="BG5" s="659">
        <v>654594</v>
      </c>
      <c r="BH5" s="660"/>
      <c r="BI5" s="660"/>
      <c r="BJ5" s="660"/>
      <c r="BK5" s="660"/>
      <c r="BL5" s="660"/>
      <c r="BM5" s="660"/>
      <c r="BN5" s="661"/>
      <c r="BO5" s="662">
        <v>96.4</v>
      </c>
      <c r="BP5" s="662"/>
      <c r="BQ5" s="662"/>
      <c r="BR5" s="662"/>
      <c r="BS5" s="663" t="s">
        <v>132</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52551</v>
      </c>
      <c r="S6" s="660"/>
      <c r="T6" s="660"/>
      <c r="U6" s="660"/>
      <c r="V6" s="660"/>
      <c r="W6" s="660"/>
      <c r="X6" s="660"/>
      <c r="Y6" s="661"/>
      <c r="Z6" s="662">
        <v>1</v>
      </c>
      <c r="AA6" s="662"/>
      <c r="AB6" s="662"/>
      <c r="AC6" s="662"/>
      <c r="AD6" s="663">
        <v>52551</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654594</v>
      </c>
      <c r="BH6" s="660"/>
      <c r="BI6" s="660"/>
      <c r="BJ6" s="660"/>
      <c r="BK6" s="660"/>
      <c r="BL6" s="660"/>
      <c r="BM6" s="660"/>
      <c r="BN6" s="661"/>
      <c r="BO6" s="662">
        <v>96.4</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65531</v>
      </c>
      <c r="CS6" s="660"/>
      <c r="CT6" s="660"/>
      <c r="CU6" s="660"/>
      <c r="CV6" s="660"/>
      <c r="CW6" s="660"/>
      <c r="CX6" s="660"/>
      <c r="CY6" s="661"/>
      <c r="CZ6" s="653">
        <v>1.3</v>
      </c>
      <c r="DA6" s="654"/>
      <c r="DB6" s="654"/>
      <c r="DC6" s="673"/>
      <c r="DD6" s="668" t="s">
        <v>230</v>
      </c>
      <c r="DE6" s="660"/>
      <c r="DF6" s="660"/>
      <c r="DG6" s="660"/>
      <c r="DH6" s="660"/>
      <c r="DI6" s="660"/>
      <c r="DJ6" s="660"/>
      <c r="DK6" s="660"/>
      <c r="DL6" s="660"/>
      <c r="DM6" s="660"/>
      <c r="DN6" s="660"/>
      <c r="DO6" s="660"/>
      <c r="DP6" s="661"/>
      <c r="DQ6" s="668">
        <v>65525</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1175</v>
      </c>
      <c r="S7" s="660"/>
      <c r="T7" s="660"/>
      <c r="U7" s="660"/>
      <c r="V7" s="660"/>
      <c r="W7" s="660"/>
      <c r="X7" s="660"/>
      <c r="Y7" s="661"/>
      <c r="Z7" s="662">
        <v>0</v>
      </c>
      <c r="AA7" s="662"/>
      <c r="AB7" s="662"/>
      <c r="AC7" s="662"/>
      <c r="AD7" s="663">
        <v>1175</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253120</v>
      </c>
      <c r="BH7" s="660"/>
      <c r="BI7" s="660"/>
      <c r="BJ7" s="660"/>
      <c r="BK7" s="660"/>
      <c r="BL7" s="660"/>
      <c r="BM7" s="660"/>
      <c r="BN7" s="661"/>
      <c r="BO7" s="662">
        <v>37.299999999999997</v>
      </c>
      <c r="BP7" s="662"/>
      <c r="BQ7" s="662"/>
      <c r="BR7" s="662"/>
      <c r="BS7" s="663" t="s">
        <v>230</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852883</v>
      </c>
      <c r="CS7" s="660"/>
      <c r="CT7" s="660"/>
      <c r="CU7" s="660"/>
      <c r="CV7" s="660"/>
      <c r="CW7" s="660"/>
      <c r="CX7" s="660"/>
      <c r="CY7" s="661"/>
      <c r="CZ7" s="662">
        <v>16.399999999999999</v>
      </c>
      <c r="DA7" s="662"/>
      <c r="DB7" s="662"/>
      <c r="DC7" s="662"/>
      <c r="DD7" s="668">
        <v>7987</v>
      </c>
      <c r="DE7" s="660"/>
      <c r="DF7" s="660"/>
      <c r="DG7" s="660"/>
      <c r="DH7" s="660"/>
      <c r="DI7" s="660"/>
      <c r="DJ7" s="660"/>
      <c r="DK7" s="660"/>
      <c r="DL7" s="660"/>
      <c r="DM7" s="660"/>
      <c r="DN7" s="660"/>
      <c r="DO7" s="660"/>
      <c r="DP7" s="661"/>
      <c r="DQ7" s="668">
        <v>771132</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1257</v>
      </c>
      <c r="S8" s="660"/>
      <c r="T8" s="660"/>
      <c r="U8" s="660"/>
      <c r="V8" s="660"/>
      <c r="W8" s="660"/>
      <c r="X8" s="660"/>
      <c r="Y8" s="661"/>
      <c r="Z8" s="662">
        <v>0</v>
      </c>
      <c r="AA8" s="662"/>
      <c r="AB8" s="662"/>
      <c r="AC8" s="662"/>
      <c r="AD8" s="663">
        <v>1257</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14785</v>
      </c>
      <c r="BH8" s="660"/>
      <c r="BI8" s="660"/>
      <c r="BJ8" s="660"/>
      <c r="BK8" s="660"/>
      <c r="BL8" s="660"/>
      <c r="BM8" s="660"/>
      <c r="BN8" s="661"/>
      <c r="BO8" s="662">
        <v>2.2000000000000002</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1356649</v>
      </c>
      <c r="CS8" s="660"/>
      <c r="CT8" s="660"/>
      <c r="CU8" s="660"/>
      <c r="CV8" s="660"/>
      <c r="CW8" s="660"/>
      <c r="CX8" s="660"/>
      <c r="CY8" s="661"/>
      <c r="CZ8" s="662">
        <v>26.1</v>
      </c>
      <c r="DA8" s="662"/>
      <c r="DB8" s="662"/>
      <c r="DC8" s="662"/>
      <c r="DD8" s="668">
        <v>10571</v>
      </c>
      <c r="DE8" s="660"/>
      <c r="DF8" s="660"/>
      <c r="DG8" s="660"/>
      <c r="DH8" s="660"/>
      <c r="DI8" s="660"/>
      <c r="DJ8" s="660"/>
      <c r="DK8" s="660"/>
      <c r="DL8" s="660"/>
      <c r="DM8" s="660"/>
      <c r="DN8" s="660"/>
      <c r="DO8" s="660"/>
      <c r="DP8" s="661"/>
      <c r="DQ8" s="668">
        <v>760727</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1122</v>
      </c>
      <c r="S9" s="660"/>
      <c r="T9" s="660"/>
      <c r="U9" s="660"/>
      <c r="V9" s="660"/>
      <c r="W9" s="660"/>
      <c r="X9" s="660"/>
      <c r="Y9" s="661"/>
      <c r="Z9" s="662">
        <v>0</v>
      </c>
      <c r="AA9" s="662"/>
      <c r="AB9" s="662"/>
      <c r="AC9" s="662"/>
      <c r="AD9" s="663">
        <v>1122</v>
      </c>
      <c r="AE9" s="663"/>
      <c r="AF9" s="663"/>
      <c r="AG9" s="663"/>
      <c r="AH9" s="663"/>
      <c r="AI9" s="663"/>
      <c r="AJ9" s="663"/>
      <c r="AK9" s="663"/>
      <c r="AL9" s="664">
        <v>0</v>
      </c>
      <c r="AM9" s="665"/>
      <c r="AN9" s="665"/>
      <c r="AO9" s="666"/>
      <c r="AP9" s="656" t="s">
        <v>238</v>
      </c>
      <c r="AQ9" s="657"/>
      <c r="AR9" s="657"/>
      <c r="AS9" s="657"/>
      <c r="AT9" s="657"/>
      <c r="AU9" s="657"/>
      <c r="AV9" s="657"/>
      <c r="AW9" s="657"/>
      <c r="AX9" s="657"/>
      <c r="AY9" s="657"/>
      <c r="AZ9" s="657"/>
      <c r="BA9" s="657"/>
      <c r="BB9" s="657"/>
      <c r="BC9" s="657"/>
      <c r="BD9" s="657"/>
      <c r="BE9" s="657"/>
      <c r="BF9" s="658"/>
      <c r="BG9" s="659">
        <v>220298</v>
      </c>
      <c r="BH9" s="660"/>
      <c r="BI9" s="660"/>
      <c r="BJ9" s="660"/>
      <c r="BK9" s="660"/>
      <c r="BL9" s="660"/>
      <c r="BM9" s="660"/>
      <c r="BN9" s="661"/>
      <c r="BO9" s="662">
        <v>32.4</v>
      </c>
      <c r="BP9" s="662"/>
      <c r="BQ9" s="662"/>
      <c r="BR9" s="662"/>
      <c r="BS9" s="668" t="s">
        <v>230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660338</v>
      </c>
      <c r="CS9" s="660"/>
      <c r="CT9" s="660"/>
      <c r="CU9" s="660"/>
      <c r="CV9" s="660"/>
      <c r="CW9" s="660"/>
      <c r="CX9" s="660"/>
      <c r="CY9" s="661"/>
      <c r="CZ9" s="662">
        <v>12.7</v>
      </c>
      <c r="DA9" s="662"/>
      <c r="DB9" s="662"/>
      <c r="DC9" s="662"/>
      <c r="DD9" s="668" t="s">
        <v>230</v>
      </c>
      <c r="DE9" s="660"/>
      <c r="DF9" s="660"/>
      <c r="DG9" s="660"/>
      <c r="DH9" s="660"/>
      <c r="DI9" s="660"/>
      <c r="DJ9" s="660"/>
      <c r="DK9" s="660"/>
      <c r="DL9" s="660"/>
      <c r="DM9" s="660"/>
      <c r="DN9" s="660"/>
      <c r="DO9" s="660"/>
      <c r="DP9" s="661"/>
      <c r="DQ9" s="668">
        <v>640400</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230</v>
      </c>
      <c r="AE10" s="663"/>
      <c r="AF10" s="663"/>
      <c r="AG10" s="663"/>
      <c r="AH10" s="663"/>
      <c r="AI10" s="663"/>
      <c r="AJ10" s="663"/>
      <c r="AK10" s="663"/>
      <c r="AL10" s="664" t="s">
        <v>230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10896</v>
      </c>
      <c r="BH10" s="660"/>
      <c r="BI10" s="660"/>
      <c r="BJ10" s="660"/>
      <c r="BK10" s="660"/>
      <c r="BL10" s="660"/>
      <c r="BM10" s="660"/>
      <c r="BN10" s="661"/>
      <c r="BO10" s="662">
        <v>1.6</v>
      </c>
      <c r="BP10" s="662"/>
      <c r="BQ10" s="662"/>
      <c r="BR10" s="662"/>
      <c r="BS10" s="668" t="s">
        <v>230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2895</v>
      </c>
      <c r="CS10" s="660"/>
      <c r="CT10" s="660"/>
      <c r="CU10" s="660"/>
      <c r="CV10" s="660"/>
      <c r="CW10" s="660"/>
      <c r="CX10" s="660"/>
      <c r="CY10" s="661"/>
      <c r="CZ10" s="662">
        <v>0.1</v>
      </c>
      <c r="DA10" s="662"/>
      <c r="DB10" s="662"/>
      <c r="DC10" s="662"/>
      <c r="DD10" s="668" t="s">
        <v>230</v>
      </c>
      <c r="DE10" s="660"/>
      <c r="DF10" s="660"/>
      <c r="DG10" s="660"/>
      <c r="DH10" s="660"/>
      <c r="DI10" s="660"/>
      <c r="DJ10" s="660"/>
      <c r="DK10" s="660"/>
      <c r="DL10" s="660"/>
      <c r="DM10" s="660"/>
      <c r="DN10" s="660"/>
      <c r="DO10" s="660"/>
      <c r="DP10" s="661"/>
      <c r="DQ10" s="668">
        <v>2895</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230</v>
      </c>
      <c r="AA11" s="662"/>
      <c r="AB11" s="662"/>
      <c r="AC11" s="662"/>
      <c r="AD11" s="663" t="s">
        <v>132</v>
      </c>
      <c r="AE11" s="663"/>
      <c r="AF11" s="663"/>
      <c r="AG11" s="663"/>
      <c r="AH11" s="663"/>
      <c r="AI11" s="663"/>
      <c r="AJ11" s="663"/>
      <c r="AK11" s="663"/>
      <c r="AL11" s="664" t="s">
        <v>230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7141</v>
      </c>
      <c r="BH11" s="660"/>
      <c r="BI11" s="660"/>
      <c r="BJ11" s="660"/>
      <c r="BK11" s="660"/>
      <c r="BL11" s="660"/>
      <c r="BM11" s="660"/>
      <c r="BN11" s="661"/>
      <c r="BO11" s="662">
        <v>1.1000000000000001</v>
      </c>
      <c r="BP11" s="662"/>
      <c r="BQ11" s="662"/>
      <c r="BR11" s="662"/>
      <c r="BS11" s="668" t="s">
        <v>230</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188746</v>
      </c>
      <c r="CS11" s="660"/>
      <c r="CT11" s="660"/>
      <c r="CU11" s="660"/>
      <c r="CV11" s="660"/>
      <c r="CW11" s="660"/>
      <c r="CX11" s="660"/>
      <c r="CY11" s="661"/>
      <c r="CZ11" s="662">
        <v>3.6</v>
      </c>
      <c r="DA11" s="662"/>
      <c r="DB11" s="662"/>
      <c r="DC11" s="662"/>
      <c r="DD11" s="668">
        <v>13740</v>
      </c>
      <c r="DE11" s="660"/>
      <c r="DF11" s="660"/>
      <c r="DG11" s="660"/>
      <c r="DH11" s="660"/>
      <c r="DI11" s="660"/>
      <c r="DJ11" s="660"/>
      <c r="DK11" s="660"/>
      <c r="DL11" s="660"/>
      <c r="DM11" s="660"/>
      <c r="DN11" s="660"/>
      <c r="DO11" s="660"/>
      <c r="DP11" s="661"/>
      <c r="DQ11" s="668">
        <v>98644</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151092</v>
      </c>
      <c r="S12" s="660"/>
      <c r="T12" s="660"/>
      <c r="U12" s="660"/>
      <c r="V12" s="660"/>
      <c r="W12" s="660"/>
      <c r="X12" s="660"/>
      <c r="Y12" s="661"/>
      <c r="Z12" s="662">
        <v>2.8</v>
      </c>
      <c r="AA12" s="662"/>
      <c r="AB12" s="662"/>
      <c r="AC12" s="662"/>
      <c r="AD12" s="663">
        <v>151092</v>
      </c>
      <c r="AE12" s="663"/>
      <c r="AF12" s="663"/>
      <c r="AG12" s="663"/>
      <c r="AH12" s="663"/>
      <c r="AI12" s="663"/>
      <c r="AJ12" s="663"/>
      <c r="AK12" s="663"/>
      <c r="AL12" s="664">
        <v>4.4000000000000004</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318127</v>
      </c>
      <c r="BH12" s="660"/>
      <c r="BI12" s="660"/>
      <c r="BJ12" s="660"/>
      <c r="BK12" s="660"/>
      <c r="BL12" s="660"/>
      <c r="BM12" s="660"/>
      <c r="BN12" s="661"/>
      <c r="BO12" s="662">
        <v>46.8</v>
      </c>
      <c r="BP12" s="662"/>
      <c r="BQ12" s="662"/>
      <c r="BR12" s="662"/>
      <c r="BS12" s="668" t="s">
        <v>230</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183364</v>
      </c>
      <c r="CS12" s="660"/>
      <c r="CT12" s="660"/>
      <c r="CU12" s="660"/>
      <c r="CV12" s="660"/>
      <c r="CW12" s="660"/>
      <c r="CX12" s="660"/>
      <c r="CY12" s="661"/>
      <c r="CZ12" s="662">
        <v>3.5</v>
      </c>
      <c r="DA12" s="662"/>
      <c r="DB12" s="662"/>
      <c r="DC12" s="662"/>
      <c r="DD12" s="668">
        <v>85737</v>
      </c>
      <c r="DE12" s="660"/>
      <c r="DF12" s="660"/>
      <c r="DG12" s="660"/>
      <c r="DH12" s="660"/>
      <c r="DI12" s="660"/>
      <c r="DJ12" s="660"/>
      <c r="DK12" s="660"/>
      <c r="DL12" s="660"/>
      <c r="DM12" s="660"/>
      <c r="DN12" s="660"/>
      <c r="DO12" s="660"/>
      <c r="DP12" s="661"/>
      <c r="DQ12" s="668">
        <v>76207</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6164</v>
      </c>
      <c r="S13" s="660"/>
      <c r="T13" s="660"/>
      <c r="U13" s="660"/>
      <c r="V13" s="660"/>
      <c r="W13" s="660"/>
      <c r="X13" s="660"/>
      <c r="Y13" s="661"/>
      <c r="Z13" s="662">
        <v>0.1</v>
      </c>
      <c r="AA13" s="662"/>
      <c r="AB13" s="662"/>
      <c r="AC13" s="662"/>
      <c r="AD13" s="663">
        <v>6164</v>
      </c>
      <c r="AE13" s="663"/>
      <c r="AF13" s="663"/>
      <c r="AG13" s="663"/>
      <c r="AH13" s="663"/>
      <c r="AI13" s="663"/>
      <c r="AJ13" s="663"/>
      <c r="AK13" s="663"/>
      <c r="AL13" s="664">
        <v>0.2</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306722</v>
      </c>
      <c r="BH13" s="660"/>
      <c r="BI13" s="660"/>
      <c r="BJ13" s="660"/>
      <c r="BK13" s="660"/>
      <c r="BL13" s="660"/>
      <c r="BM13" s="660"/>
      <c r="BN13" s="661"/>
      <c r="BO13" s="662">
        <v>45.1</v>
      </c>
      <c r="BP13" s="662"/>
      <c r="BQ13" s="662"/>
      <c r="BR13" s="662"/>
      <c r="BS13" s="668" t="s">
        <v>230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619150</v>
      </c>
      <c r="CS13" s="660"/>
      <c r="CT13" s="660"/>
      <c r="CU13" s="660"/>
      <c r="CV13" s="660"/>
      <c r="CW13" s="660"/>
      <c r="CX13" s="660"/>
      <c r="CY13" s="661"/>
      <c r="CZ13" s="662">
        <v>11.9</v>
      </c>
      <c r="DA13" s="662"/>
      <c r="DB13" s="662"/>
      <c r="DC13" s="662"/>
      <c r="DD13" s="668">
        <v>167500</v>
      </c>
      <c r="DE13" s="660"/>
      <c r="DF13" s="660"/>
      <c r="DG13" s="660"/>
      <c r="DH13" s="660"/>
      <c r="DI13" s="660"/>
      <c r="DJ13" s="660"/>
      <c r="DK13" s="660"/>
      <c r="DL13" s="660"/>
      <c r="DM13" s="660"/>
      <c r="DN13" s="660"/>
      <c r="DO13" s="660"/>
      <c r="DP13" s="661"/>
      <c r="DQ13" s="668">
        <v>432156</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230</v>
      </c>
      <c r="S14" s="660"/>
      <c r="T14" s="660"/>
      <c r="U14" s="660"/>
      <c r="V14" s="660"/>
      <c r="W14" s="660"/>
      <c r="X14" s="660"/>
      <c r="Y14" s="661"/>
      <c r="Z14" s="662" t="s">
        <v>230</v>
      </c>
      <c r="AA14" s="662"/>
      <c r="AB14" s="662"/>
      <c r="AC14" s="662"/>
      <c r="AD14" s="663" t="s">
        <v>230</v>
      </c>
      <c r="AE14" s="663"/>
      <c r="AF14" s="663"/>
      <c r="AG14" s="663"/>
      <c r="AH14" s="663"/>
      <c r="AI14" s="663"/>
      <c r="AJ14" s="663"/>
      <c r="AK14" s="663"/>
      <c r="AL14" s="664" t="s">
        <v>230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30691</v>
      </c>
      <c r="BH14" s="660"/>
      <c r="BI14" s="660"/>
      <c r="BJ14" s="660"/>
      <c r="BK14" s="660"/>
      <c r="BL14" s="660"/>
      <c r="BM14" s="660"/>
      <c r="BN14" s="661"/>
      <c r="BO14" s="662">
        <v>4.5</v>
      </c>
      <c r="BP14" s="662"/>
      <c r="BQ14" s="662"/>
      <c r="BR14" s="662"/>
      <c r="BS14" s="668" t="s">
        <v>230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269896</v>
      </c>
      <c r="CS14" s="660"/>
      <c r="CT14" s="660"/>
      <c r="CU14" s="660"/>
      <c r="CV14" s="660"/>
      <c r="CW14" s="660"/>
      <c r="CX14" s="660"/>
      <c r="CY14" s="661"/>
      <c r="CZ14" s="662">
        <v>5.2</v>
      </c>
      <c r="DA14" s="662"/>
      <c r="DB14" s="662"/>
      <c r="DC14" s="662"/>
      <c r="DD14" s="668">
        <v>23834</v>
      </c>
      <c r="DE14" s="660"/>
      <c r="DF14" s="660"/>
      <c r="DG14" s="660"/>
      <c r="DH14" s="660"/>
      <c r="DI14" s="660"/>
      <c r="DJ14" s="660"/>
      <c r="DK14" s="660"/>
      <c r="DL14" s="660"/>
      <c r="DM14" s="660"/>
      <c r="DN14" s="660"/>
      <c r="DO14" s="660"/>
      <c r="DP14" s="661"/>
      <c r="DQ14" s="668">
        <v>208696</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14076</v>
      </c>
      <c r="S15" s="660"/>
      <c r="T15" s="660"/>
      <c r="U15" s="660"/>
      <c r="V15" s="660"/>
      <c r="W15" s="660"/>
      <c r="X15" s="660"/>
      <c r="Y15" s="661"/>
      <c r="Z15" s="662">
        <v>0.3</v>
      </c>
      <c r="AA15" s="662"/>
      <c r="AB15" s="662"/>
      <c r="AC15" s="662"/>
      <c r="AD15" s="663">
        <v>14076</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52656</v>
      </c>
      <c r="BH15" s="660"/>
      <c r="BI15" s="660"/>
      <c r="BJ15" s="660"/>
      <c r="BK15" s="660"/>
      <c r="BL15" s="660"/>
      <c r="BM15" s="660"/>
      <c r="BN15" s="661"/>
      <c r="BO15" s="662">
        <v>7.8</v>
      </c>
      <c r="BP15" s="662"/>
      <c r="BQ15" s="662"/>
      <c r="BR15" s="662"/>
      <c r="BS15" s="668" t="s">
        <v>230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319001</v>
      </c>
      <c r="CS15" s="660"/>
      <c r="CT15" s="660"/>
      <c r="CU15" s="660"/>
      <c r="CV15" s="660"/>
      <c r="CW15" s="660"/>
      <c r="CX15" s="660"/>
      <c r="CY15" s="661"/>
      <c r="CZ15" s="662">
        <v>6.1</v>
      </c>
      <c r="DA15" s="662"/>
      <c r="DB15" s="662"/>
      <c r="DC15" s="662"/>
      <c r="DD15" s="668">
        <v>4293</v>
      </c>
      <c r="DE15" s="660"/>
      <c r="DF15" s="660"/>
      <c r="DG15" s="660"/>
      <c r="DH15" s="660"/>
      <c r="DI15" s="660"/>
      <c r="DJ15" s="660"/>
      <c r="DK15" s="660"/>
      <c r="DL15" s="660"/>
      <c r="DM15" s="660"/>
      <c r="DN15" s="660"/>
      <c r="DO15" s="660"/>
      <c r="DP15" s="661"/>
      <c r="DQ15" s="668">
        <v>274712</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230</v>
      </c>
      <c r="S16" s="660"/>
      <c r="T16" s="660"/>
      <c r="U16" s="660"/>
      <c r="V16" s="660"/>
      <c r="W16" s="660"/>
      <c r="X16" s="660"/>
      <c r="Y16" s="661"/>
      <c r="Z16" s="662" t="s">
        <v>230</v>
      </c>
      <c r="AA16" s="662"/>
      <c r="AB16" s="662"/>
      <c r="AC16" s="662"/>
      <c r="AD16" s="663" t="s">
        <v>230</v>
      </c>
      <c r="AE16" s="663"/>
      <c r="AF16" s="663"/>
      <c r="AG16" s="663"/>
      <c r="AH16" s="663"/>
      <c r="AI16" s="663"/>
      <c r="AJ16" s="663"/>
      <c r="AK16" s="663"/>
      <c r="AL16" s="664" t="s">
        <v>132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230</v>
      </c>
      <c r="BH16" s="660"/>
      <c r="BI16" s="660"/>
      <c r="BJ16" s="660"/>
      <c r="BK16" s="660"/>
      <c r="BL16" s="660"/>
      <c r="BM16" s="660"/>
      <c r="BN16" s="661"/>
      <c r="BO16" s="662" t="s">
        <v>132</v>
      </c>
      <c r="BP16" s="662"/>
      <c r="BQ16" s="662"/>
      <c r="BR16" s="662"/>
      <c r="BS16" s="668" t="s">
        <v>132</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8554</v>
      </c>
      <c r="CS16" s="660"/>
      <c r="CT16" s="660"/>
      <c r="CU16" s="660"/>
      <c r="CV16" s="660"/>
      <c r="CW16" s="660"/>
      <c r="CX16" s="660"/>
      <c r="CY16" s="661"/>
      <c r="CZ16" s="662">
        <v>0.2</v>
      </c>
      <c r="DA16" s="662"/>
      <c r="DB16" s="662"/>
      <c r="DC16" s="662"/>
      <c r="DD16" s="668" t="s">
        <v>230</v>
      </c>
      <c r="DE16" s="660"/>
      <c r="DF16" s="660"/>
      <c r="DG16" s="660"/>
      <c r="DH16" s="660"/>
      <c r="DI16" s="660"/>
      <c r="DJ16" s="660"/>
      <c r="DK16" s="660"/>
      <c r="DL16" s="660"/>
      <c r="DM16" s="660"/>
      <c r="DN16" s="660"/>
      <c r="DO16" s="660"/>
      <c r="DP16" s="661"/>
      <c r="DQ16" s="668">
        <v>8554</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2491</v>
      </c>
      <c r="S17" s="660"/>
      <c r="T17" s="660"/>
      <c r="U17" s="660"/>
      <c r="V17" s="660"/>
      <c r="W17" s="660"/>
      <c r="X17" s="660"/>
      <c r="Y17" s="661"/>
      <c r="Z17" s="662">
        <v>0</v>
      </c>
      <c r="AA17" s="662"/>
      <c r="AB17" s="662"/>
      <c r="AC17" s="662"/>
      <c r="AD17" s="663">
        <v>2491</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132</v>
      </c>
      <c r="BP17" s="662"/>
      <c r="BQ17" s="662"/>
      <c r="BR17" s="662"/>
      <c r="BS17" s="668" t="s">
        <v>230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662655</v>
      </c>
      <c r="CS17" s="660"/>
      <c r="CT17" s="660"/>
      <c r="CU17" s="660"/>
      <c r="CV17" s="660"/>
      <c r="CW17" s="660"/>
      <c r="CX17" s="660"/>
      <c r="CY17" s="661"/>
      <c r="CZ17" s="662">
        <v>12.8</v>
      </c>
      <c r="DA17" s="662"/>
      <c r="DB17" s="662"/>
      <c r="DC17" s="662"/>
      <c r="DD17" s="668" t="s">
        <v>230</v>
      </c>
      <c r="DE17" s="660"/>
      <c r="DF17" s="660"/>
      <c r="DG17" s="660"/>
      <c r="DH17" s="660"/>
      <c r="DI17" s="660"/>
      <c r="DJ17" s="660"/>
      <c r="DK17" s="660"/>
      <c r="DL17" s="660"/>
      <c r="DM17" s="660"/>
      <c r="DN17" s="660"/>
      <c r="DO17" s="660"/>
      <c r="DP17" s="661"/>
      <c r="DQ17" s="668">
        <v>662655</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2959212</v>
      </c>
      <c r="S18" s="660"/>
      <c r="T18" s="660"/>
      <c r="U18" s="660"/>
      <c r="V18" s="660"/>
      <c r="W18" s="660"/>
      <c r="X18" s="660"/>
      <c r="Y18" s="661"/>
      <c r="Z18" s="662">
        <v>55.7</v>
      </c>
      <c r="AA18" s="662"/>
      <c r="AB18" s="662"/>
      <c r="AC18" s="662"/>
      <c r="AD18" s="663">
        <v>2541913</v>
      </c>
      <c r="AE18" s="663"/>
      <c r="AF18" s="663"/>
      <c r="AG18" s="663"/>
      <c r="AH18" s="663"/>
      <c r="AI18" s="663"/>
      <c r="AJ18" s="663"/>
      <c r="AK18" s="663"/>
      <c r="AL18" s="664">
        <v>73.900000000000006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230</v>
      </c>
      <c r="BP18" s="662"/>
      <c r="BQ18" s="662"/>
      <c r="BR18" s="662"/>
      <c r="BS18" s="668" t="s">
        <v>230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132</v>
      </c>
      <c r="DA18" s="662"/>
      <c r="DB18" s="662"/>
      <c r="DC18" s="662"/>
      <c r="DD18" s="668" t="s">
        <v>230</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2541913</v>
      </c>
      <c r="S19" s="660"/>
      <c r="T19" s="660"/>
      <c r="U19" s="660"/>
      <c r="V19" s="660"/>
      <c r="W19" s="660"/>
      <c r="X19" s="660"/>
      <c r="Y19" s="661"/>
      <c r="Z19" s="662">
        <v>47.8</v>
      </c>
      <c r="AA19" s="662"/>
      <c r="AB19" s="662"/>
      <c r="AC19" s="662"/>
      <c r="AD19" s="663">
        <v>2541913</v>
      </c>
      <c r="AE19" s="663"/>
      <c r="AF19" s="663"/>
      <c r="AG19" s="663"/>
      <c r="AH19" s="663"/>
      <c r="AI19" s="663"/>
      <c r="AJ19" s="663"/>
      <c r="AK19" s="663"/>
      <c r="AL19" s="664">
        <v>73.900000000000006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24754</v>
      </c>
      <c r="BH19" s="660"/>
      <c r="BI19" s="660"/>
      <c r="BJ19" s="660"/>
      <c r="BK19" s="660"/>
      <c r="BL19" s="660"/>
      <c r="BM19" s="660"/>
      <c r="BN19" s="661"/>
      <c r="BO19" s="662">
        <v>3.6</v>
      </c>
      <c r="BP19" s="662"/>
      <c r="BQ19" s="662"/>
      <c r="BR19" s="662"/>
      <c r="BS19" s="668" t="s">
        <v>230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230</v>
      </c>
      <c r="DA19" s="662"/>
      <c r="DB19" s="662"/>
      <c r="DC19" s="662"/>
      <c r="DD19" s="668" t="s">
        <v>230</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417299</v>
      </c>
      <c r="S20" s="660"/>
      <c r="T20" s="660"/>
      <c r="U20" s="660"/>
      <c r="V20" s="660"/>
      <c r="W20" s="660"/>
      <c r="X20" s="660"/>
      <c r="Y20" s="661"/>
      <c r="Z20" s="662">
        <v>7.9</v>
      </c>
      <c r="AA20" s="662"/>
      <c r="AB20" s="662"/>
      <c r="AC20" s="662"/>
      <c r="AD20" s="663" t="s">
        <v>230</v>
      </c>
      <c r="AE20" s="663"/>
      <c r="AF20" s="663"/>
      <c r="AG20" s="663"/>
      <c r="AH20" s="663"/>
      <c r="AI20" s="663"/>
      <c r="AJ20" s="663"/>
      <c r="AK20" s="663"/>
      <c r="AL20" s="664" t="s">
        <v>230</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24754</v>
      </c>
      <c r="BH20" s="660"/>
      <c r="BI20" s="660"/>
      <c r="BJ20" s="660"/>
      <c r="BK20" s="660"/>
      <c r="BL20" s="660"/>
      <c r="BM20" s="660"/>
      <c r="BN20" s="661"/>
      <c r="BO20" s="662">
        <v>3.6</v>
      </c>
      <c r="BP20" s="662"/>
      <c r="BQ20" s="662"/>
      <c r="BR20" s="662"/>
      <c r="BS20" s="668" t="s">
        <v>230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5189662</v>
      </c>
      <c r="CS20" s="660"/>
      <c r="CT20" s="660"/>
      <c r="CU20" s="660"/>
      <c r="CV20" s="660"/>
      <c r="CW20" s="660"/>
      <c r="CX20" s="660"/>
      <c r="CY20" s="661"/>
      <c r="CZ20" s="662">
        <v>100</v>
      </c>
      <c r="DA20" s="662"/>
      <c r="DB20" s="662"/>
      <c r="DC20" s="662"/>
      <c r="DD20" s="668">
        <v>313662</v>
      </c>
      <c r="DE20" s="660"/>
      <c r="DF20" s="660"/>
      <c r="DG20" s="660"/>
      <c r="DH20" s="660"/>
      <c r="DI20" s="660"/>
      <c r="DJ20" s="660"/>
      <c r="DK20" s="660"/>
      <c r="DL20" s="660"/>
      <c r="DM20" s="660"/>
      <c r="DN20" s="660"/>
      <c r="DO20" s="660"/>
      <c r="DP20" s="661"/>
      <c r="DQ20" s="668">
        <v>4002303</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228</v>
      </c>
      <c r="AA21" s="662"/>
      <c r="AB21" s="662"/>
      <c r="AC21" s="662"/>
      <c r="AD21" s="663" t="s">
        <v>230</v>
      </c>
      <c r="AE21" s="663"/>
      <c r="AF21" s="663"/>
      <c r="AG21" s="663"/>
      <c r="AH21" s="663"/>
      <c r="AI21" s="663"/>
      <c r="AJ21" s="663"/>
      <c r="AK21" s="663"/>
      <c r="AL21" s="664" t="s">
        <v>230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10225</v>
      </c>
      <c r="BH21" s="660"/>
      <c r="BI21" s="660"/>
      <c r="BJ21" s="660"/>
      <c r="BK21" s="660"/>
      <c r="BL21" s="660"/>
      <c r="BM21" s="660"/>
      <c r="BN21" s="661"/>
      <c r="BO21" s="662">
        <v>1.5</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3868488</v>
      </c>
      <c r="S22" s="660"/>
      <c r="T22" s="660"/>
      <c r="U22" s="660"/>
      <c r="V22" s="660"/>
      <c r="W22" s="660"/>
      <c r="X22" s="660"/>
      <c r="Y22" s="661"/>
      <c r="Z22" s="662">
        <v>72.8</v>
      </c>
      <c r="AA22" s="662"/>
      <c r="AB22" s="662"/>
      <c r="AC22" s="662"/>
      <c r="AD22" s="663">
        <v>3436660</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230</v>
      </c>
      <c r="BP22" s="662"/>
      <c r="BQ22" s="662"/>
      <c r="BR22" s="662"/>
      <c r="BS22" s="668" t="s">
        <v>230</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1011</v>
      </c>
      <c r="S23" s="660"/>
      <c r="T23" s="660"/>
      <c r="U23" s="660"/>
      <c r="V23" s="660"/>
      <c r="W23" s="660"/>
      <c r="X23" s="660"/>
      <c r="Y23" s="661"/>
      <c r="Z23" s="662">
        <v>0</v>
      </c>
      <c r="AA23" s="662"/>
      <c r="AB23" s="662"/>
      <c r="AC23" s="662"/>
      <c r="AD23" s="663">
        <v>1011</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14529</v>
      </c>
      <c r="BH23" s="660"/>
      <c r="BI23" s="660"/>
      <c r="BJ23" s="660"/>
      <c r="BK23" s="660"/>
      <c r="BL23" s="660"/>
      <c r="BM23" s="660"/>
      <c r="BN23" s="661"/>
      <c r="BO23" s="662">
        <v>2.1</v>
      </c>
      <c r="BP23" s="662"/>
      <c r="BQ23" s="662"/>
      <c r="BR23" s="662"/>
      <c r="BS23" s="668" t="s">
        <v>230</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28562</v>
      </c>
      <c r="S24" s="660"/>
      <c r="T24" s="660"/>
      <c r="U24" s="660"/>
      <c r="V24" s="660"/>
      <c r="W24" s="660"/>
      <c r="X24" s="660"/>
      <c r="Y24" s="661"/>
      <c r="Z24" s="662">
        <v>0.5</v>
      </c>
      <c r="AA24" s="662"/>
      <c r="AB24" s="662"/>
      <c r="AC24" s="662"/>
      <c r="AD24" s="663" t="s">
        <v>132</v>
      </c>
      <c r="AE24" s="663"/>
      <c r="AF24" s="663"/>
      <c r="AG24" s="663"/>
      <c r="AH24" s="663"/>
      <c r="AI24" s="663"/>
      <c r="AJ24" s="663"/>
      <c r="AK24" s="663"/>
      <c r="AL24" s="664" t="s">
        <v>230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230</v>
      </c>
      <c r="BP24" s="662"/>
      <c r="BQ24" s="662"/>
      <c r="BR24" s="662"/>
      <c r="BS24" s="668" t="s">
        <v>132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2010928</v>
      </c>
      <c r="CS24" s="649"/>
      <c r="CT24" s="649"/>
      <c r="CU24" s="649"/>
      <c r="CV24" s="649"/>
      <c r="CW24" s="649"/>
      <c r="CX24" s="649"/>
      <c r="CY24" s="650"/>
      <c r="CZ24" s="653">
        <v>38.700000000000003</v>
      </c>
      <c r="DA24" s="654"/>
      <c r="DB24" s="654"/>
      <c r="DC24" s="673"/>
      <c r="DD24" s="692">
        <v>1518957</v>
      </c>
      <c r="DE24" s="649"/>
      <c r="DF24" s="649"/>
      <c r="DG24" s="649"/>
      <c r="DH24" s="649"/>
      <c r="DI24" s="649"/>
      <c r="DJ24" s="649"/>
      <c r="DK24" s="650"/>
      <c r="DL24" s="692">
        <v>1515945</v>
      </c>
      <c r="DM24" s="649"/>
      <c r="DN24" s="649"/>
      <c r="DO24" s="649"/>
      <c r="DP24" s="649"/>
      <c r="DQ24" s="649"/>
      <c r="DR24" s="649"/>
      <c r="DS24" s="649"/>
      <c r="DT24" s="649"/>
      <c r="DU24" s="649"/>
      <c r="DV24" s="650"/>
      <c r="DW24" s="653">
        <v>42.2</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6687</v>
      </c>
      <c r="S25" s="660"/>
      <c r="T25" s="660"/>
      <c r="U25" s="660"/>
      <c r="V25" s="660"/>
      <c r="W25" s="660"/>
      <c r="X25" s="660"/>
      <c r="Y25" s="661"/>
      <c r="Z25" s="662">
        <v>0.1</v>
      </c>
      <c r="AA25" s="662"/>
      <c r="AB25" s="662"/>
      <c r="AC25" s="662"/>
      <c r="AD25" s="663">
        <v>1998</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230</v>
      </c>
      <c r="BP25" s="662"/>
      <c r="BQ25" s="662"/>
      <c r="BR25" s="662"/>
      <c r="BS25" s="668" t="s">
        <v>230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667430</v>
      </c>
      <c r="CS25" s="695"/>
      <c r="CT25" s="695"/>
      <c r="CU25" s="695"/>
      <c r="CV25" s="695"/>
      <c r="CW25" s="695"/>
      <c r="CX25" s="695"/>
      <c r="CY25" s="696"/>
      <c r="CZ25" s="664">
        <v>12.9</v>
      </c>
      <c r="DA25" s="693"/>
      <c r="DB25" s="693"/>
      <c r="DC25" s="697"/>
      <c r="DD25" s="668">
        <v>658744</v>
      </c>
      <c r="DE25" s="695"/>
      <c r="DF25" s="695"/>
      <c r="DG25" s="695"/>
      <c r="DH25" s="695"/>
      <c r="DI25" s="695"/>
      <c r="DJ25" s="695"/>
      <c r="DK25" s="696"/>
      <c r="DL25" s="668">
        <v>655758</v>
      </c>
      <c r="DM25" s="695"/>
      <c r="DN25" s="695"/>
      <c r="DO25" s="695"/>
      <c r="DP25" s="695"/>
      <c r="DQ25" s="695"/>
      <c r="DR25" s="695"/>
      <c r="DS25" s="695"/>
      <c r="DT25" s="695"/>
      <c r="DU25" s="695"/>
      <c r="DV25" s="696"/>
      <c r="DW25" s="664">
        <v>18.3</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19043</v>
      </c>
      <c r="S26" s="660"/>
      <c r="T26" s="660"/>
      <c r="U26" s="660"/>
      <c r="V26" s="660"/>
      <c r="W26" s="660"/>
      <c r="X26" s="660"/>
      <c r="Y26" s="661"/>
      <c r="Z26" s="662">
        <v>0.4</v>
      </c>
      <c r="AA26" s="662"/>
      <c r="AB26" s="662"/>
      <c r="AC26" s="662"/>
      <c r="AD26" s="663" t="s">
        <v>132</v>
      </c>
      <c r="AE26" s="663"/>
      <c r="AF26" s="663"/>
      <c r="AG26" s="663"/>
      <c r="AH26" s="663"/>
      <c r="AI26" s="663"/>
      <c r="AJ26" s="663"/>
      <c r="AK26" s="663"/>
      <c r="AL26" s="664" t="s">
        <v>230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230</v>
      </c>
      <c r="BP26" s="662"/>
      <c r="BQ26" s="662"/>
      <c r="BR26" s="662"/>
      <c r="BS26" s="668" t="s">
        <v>230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396672</v>
      </c>
      <c r="CS26" s="660"/>
      <c r="CT26" s="660"/>
      <c r="CU26" s="660"/>
      <c r="CV26" s="660"/>
      <c r="CW26" s="660"/>
      <c r="CX26" s="660"/>
      <c r="CY26" s="661"/>
      <c r="CZ26" s="664">
        <v>7.6</v>
      </c>
      <c r="DA26" s="693"/>
      <c r="DB26" s="693"/>
      <c r="DC26" s="697"/>
      <c r="DD26" s="668">
        <v>390118</v>
      </c>
      <c r="DE26" s="660"/>
      <c r="DF26" s="660"/>
      <c r="DG26" s="660"/>
      <c r="DH26" s="660"/>
      <c r="DI26" s="660"/>
      <c r="DJ26" s="660"/>
      <c r="DK26" s="661"/>
      <c r="DL26" s="668" t="s">
        <v>230</v>
      </c>
      <c r="DM26" s="660"/>
      <c r="DN26" s="660"/>
      <c r="DO26" s="660"/>
      <c r="DP26" s="660"/>
      <c r="DQ26" s="660"/>
      <c r="DR26" s="660"/>
      <c r="DS26" s="660"/>
      <c r="DT26" s="660"/>
      <c r="DU26" s="660"/>
      <c r="DV26" s="661"/>
      <c r="DW26" s="664" t="s">
        <v>230</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473892</v>
      </c>
      <c r="S27" s="660"/>
      <c r="T27" s="660"/>
      <c r="U27" s="660"/>
      <c r="V27" s="660"/>
      <c r="W27" s="660"/>
      <c r="X27" s="660"/>
      <c r="Y27" s="661"/>
      <c r="Z27" s="662">
        <v>8.9</v>
      </c>
      <c r="AA27" s="662"/>
      <c r="AB27" s="662"/>
      <c r="AC27" s="662"/>
      <c r="AD27" s="663" t="s">
        <v>132</v>
      </c>
      <c r="AE27" s="663"/>
      <c r="AF27" s="663"/>
      <c r="AG27" s="663"/>
      <c r="AH27" s="663"/>
      <c r="AI27" s="663"/>
      <c r="AJ27" s="663"/>
      <c r="AK27" s="663"/>
      <c r="AL27" s="664" t="s">
        <v>230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679348</v>
      </c>
      <c r="BH27" s="660"/>
      <c r="BI27" s="660"/>
      <c r="BJ27" s="660"/>
      <c r="BK27" s="660"/>
      <c r="BL27" s="660"/>
      <c r="BM27" s="660"/>
      <c r="BN27" s="661"/>
      <c r="BO27" s="662">
        <v>100</v>
      </c>
      <c r="BP27" s="662"/>
      <c r="BQ27" s="662"/>
      <c r="BR27" s="662"/>
      <c r="BS27" s="668" t="s">
        <v>230</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680843</v>
      </c>
      <c r="CS27" s="695"/>
      <c r="CT27" s="695"/>
      <c r="CU27" s="695"/>
      <c r="CV27" s="695"/>
      <c r="CW27" s="695"/>
      <c r="CX27" s="695"/>
      <c r="CY27" s="696"/>
      <c r="CZ27" s="664">
        <v>13.1</v>
      </c>
      <c r="DA27" s="693"/>
      <c r="DB27" s="693"/>
      <c r="DC27" s="697"/>
      <c r="DD27" s="668">
        <v>197558</v>
      </c>
      <c r="DE27" s="695"/>
      <c r="DF27" s="695"/>
      <c r="DG27" s="695"/>
      <c r="DH27" s="695"/>
      <c r="DI27" s="695"/>
      <c r="DJ27" s="695"/>
      <c r="DK27" s="696"/>
      <c r="DL27" s="668">
        <v>197532</v>
      </c>
      <c r="DM27" s="695"/>
      <c r="DN27" s="695"/>
      <c r="DO27" s="695"/>
      <c r="DP27" s="695"/>
      <c r="DQ27" s="695"/>
      <c r="DR27" s="695"/>
      <c r="DS27" s="695"/>
      <c r="DT27" s="695"/>
      <c r="DU27" s="695"/>
      <c r="DV27" s="696"/>
      <c r="DW27" s="664">
        <v>5.5</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230</v>
      </c>
      <c r="S28" s="660"/>
      <c r="T28" s="660"/>
      <c r="U28" s="660"/>
      <c r="V28" s="660"/>
      <c r="W28" s="660"/>
      <c r="X28" s="660"/>
      <c r="Y28" s="661"/>
      <c r="Z28" s="662" t="s">
        <v>132</v>
      </c>
      <c r="AA28" s="662"/>
      <c r="AB28" s="662"/>
      <c r="AC28" s="662"/>
      <c r="AD28" s="663" t="s">
        <v>230</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662655</v>
      </c>
      <c r="CS28" s="660"/>
      <c r="CT28" s="660"/>
      <c r="CU28" s="660"/>
      <c r="CV28" s="660"/>
      <c r="CW28" s="660"/>
      <c r="CX28" s="660"/>
      <c r="CY28" s="661"/>
      <c r="CZ28" s="664">
        <v>12.8</v>
      </c>
      <c r="DA28" s="693"/>
      <c r="DB28" s="693"/>
      <c r="DC28" s="697"/>
      <c r="DD28" s="668">
        <v>662655</v>
      </c>
      <c r="DE28" s="660"/>
      <c r="DF28" s="660"/>
      <c r="DG28" s="660"/>
      <c r="DH28" s="660"/>
      <c r="DI28" s="660"/>
      <c r="DJ28" s="660"/>
      <c r="DK28" s="661"/>
      <c r="DL28" s="668">
        <v>662655</v>
      </c>
      <c r="DM28" s="660"/>
      <c r="DN28" s="660"/>
      <c r="DO28" s="660"/>
      <c r="DP28" s="660"/>
      <c r="DQ28" s="660"/>
      <c r="DR28" s="660"/>
      <c r="DS28" s="660"/>
      <c r="DT28" s="660"/>
      <c r="DU28" s="660"/>
      <c r="DV28" s="661"/>
      <c r="DW28" s="664">
        <v>18.5</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327013</v>
      </c>
      <c r="S29" s="660"/>
      <c r="T29" s="660"/>
      <c r="U29" s="660"/>
      <c r="V29" s="660"/>
      <c r="W29" s="660"/>
      <c r="X29" s="660"/>
      <c r="Y29" s="661"/>
      <c r="Z29" s="662">
        <v>6.2</v>
      </c>
      <c r="AA29" s="662"/>
      <c r="AB29" s="662"/>
      <c r="AC29" s="662"/>
      <c r="AD29" s="663" t="s">
        <v>230</v>
      </c>
      <c r="AE29" s="663"/>
      <c r="AF29" s="663"/>
      <c r="AG29" s="663"/>
      <c r="AH29" s="663"/>
      <c r="AI29" s="663"/>
      <c r="AJ29" s="663"/>
      <c r="AK29" s="663"/>
      <c r="AL29" s="664" t="s">
        <v>230</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662655</v>
      </c>
      <c r="CS29" s="695"/>
      <c r="CT29" s="695"/>
      <c r="CU29" s="695"/>
      <c r="CV29" s="695"/>
      <c r="CW29" s="695"/>
      <c r="CX29" s="695"/>
      <c r="CY29" s="696"/>
      <c r="CZ29" s="664">
        <v>12.8</v>
      </c>
      <c r="DA29" s="693"/>
      <c r="DB29" s="693"/>
      <c r="DC29" s="697"/>
      <c r="DD29" s="668">
        <v>662655</v>
      </c>
      <c r="DE29" s="695"/>
      <c r="DF29" s="695"/>
      <c r="DG29" s="695"/>
      <c r="DH29" s="695"/>
      <c r="DI29" s="695"/>
      <c r="DJ29" s="695"/>
      <c r="DK29" s="696"/>
      <c r="DL29" s="668">
        <v>662655</v>
      </c>
      <c r="DM29" s="695"/>
      <c r="DN29" s="695"/>
      <c r="DO29" s="695"/>
      <c r="DP29" s="695"/>
      <c r="DQ29" s="695"/>
      <c r="DR29" s="695"/>
      <c r="DS29" s="695"/>
      <c r="DT29" s="695"/>
      <c r="DU29" s="695"/>
      <c r="DV29" s="696"/>
      <c r="DW29" s="664">
        <v>18.5</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12357</v>
      </c>
      <c r="S30" s="660"/>
      <c r="T30" s="660"/>
      <c r="U30" s="660"/>
      <c r="V30" s="660"/>
      <c r="W30" s="660"/>
      <c r="X30" s="660"/>
      <c r="Y30" s="661"/>
      <c r="Z30" s="662">
        <v>0.2</v>
      </c>
      <c r="AA30" s="662"/>
      <c r="AB30" s="662"/>
      <c r="AC30" s="662"/>
      <c r="AD30" s="663">
        <v>1852</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94.2</v>
      </c>
      <c r="BH30" s="720"/>
      <c r="BI30" s="720"/>
      <c r="BJ30" s="720"/>
      <c r="BK30" s="720"/>
      <c r="BL30" s="720"/>
      <c r="BM30" s="654">
        <v>79.599999999999994</v>
      </c>
      <c r="BN30" s="720"/>
      <c r="BO30" s="720"/>
      <c r="BP30" s="720"/>
      <c r="BQ30" s="721"/>
      <c r="BR30" s="719">
        <v>94.3</v>
      </c>
      <c r="BS30" s="720"/>
      <c r="BT30" s="720"/>
      <c r="BU30" s="720"/>
      <c r="BV30" s="720"/>
      <c r="BW30" s="720"/>
      <c r="BX30" s="654">
        <v>78.099999999999994</v>
      </c>
      <c r="BY30" s="720"/>
      <c r="BZ30" s="720"/>
      <c r="CA30" s="720"/>
      <c r="CB30" s="721"/>
      <c r="CD30" s="724"/>
      <c r="CE30" s="725"/>
      <c r="CF30" s="674" t="s">
        <v>307</v>
      </c>
      <c r="CG30" s="675"/>
      <c r="CH30" s="675"/>
      <c r="CI30" s="675"/>
      <c r="CJ30" s="675"/>
      <c r="CK30" s="675"/>
      <c r="CL30" s="675"/>
      <c r="CM30" s="675"/>
      <c r="CN30" s="675"/>
      <c r="CO30" s="675"/>
      <c r="CP30" s="675"/>
      <c r="CQ30" s="676"/>
      <c r="CR30" s="659">
        <v>592098</v>
      </c>
      <c r="CS30" s="660"/>
      <c r="CT30" s="660"/>
      <c r="CU30" s="660"/>
      <c r="CV30" s="660"/>
      <c r="CW30" s="660"/>
      <c r="CX30" s="660"/>
      <c r="CY30" s="661"/>
      <c r="CZ30" s="664">
        <v>11.4</v>
      </c>
      <c r="DA30" s="693"/>
      <c r="DB30" s="693"/>
      <c r="DC30" s="697"/>
      <c r="DD30" s="668">
        <v>592098</v>
      </c>
      <c r="DE30" s="660"/>
      <c r="DF30" s="660"/>
      <c r="DG30" s="660"/>
      <c r="DH30" s="660"/>
      <c r="DI30" s="660"/>
      <c r="DJ30" s="660"/>
      <c r="DK30" s="661"/>
      <c r="DL30" s="668">
        <v>592098</v>
      </c>
      <c r="DM30" s="660"/>
      <c r="DN30" s="660"/>
      <c r="DO30" s="660"/>
      <c r="DP30" s="660"/>
      <c r="DQ30" s="660"/>
      <c r="DR30" s="660"/>
      <c r="DS30" s="660"/>
      <c r="DT30" s="660"/>
      <c r="DU30" s="660"/>
      <c r="DV30" s="661"/>
      <c r="DW30" s="664">
        <v>16.5</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22503</v>
      </c>
      <c r="S31" s="660"/>
      <c r="T31" s="660"/>
      <c r="U31" s="660"/>
      <c r="V31" s="660"/>
      <c r="W31" s="660"/>
      <c r="X31" s="660"/>
      <c r="Y31" s="661"/>
      <c r="Z31" s="662">
        <v>0.4</v>
      </c>
      <c r="AA31" s="662"/>
      <c r="AB31" s="662"/>
      <c r="AC31" s="662"/>
      <c r="AD31" s="663" t="s">
        <v>230</v>
      </c>
      <c r="AE31" s="663"/>
      <c r="AF31" s="663"/>
      <c r="AG31" s="663"/>
      <c r="AH31" s="663"/>
      <c r="AI31" s="663"/>
      <c r="AJ31" s="663"/>
      <c r="AK31" s="663"/>
      <c r="AL31" s="664" t="s">
        <v>230</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97.8</v>
      </c>
      <c r="BH31" s="695"/>
      <c r="BI31" s="695"/>
      <c r="BJ31" s="695"/>
      <c r="BK31" s="695"/>
      <c r="BL31" s="695"/>
      <c r="BM31" s="665">
        <v>92.5</v>
      </c>
      <c r="BN31" s="717"/>
      <c r="BO31" s="717"/>
      <c r="BP31" s="717"/>
      <c r="BQ31" s="718"/>
      <c r="BR31" s="716">
        <v>98.1</v>
      </c>
      <c r="BS31" s="695"/>
      <c r="BT31" s="695"/>
      <c r="BU31" s="695"/>
      <c r="BV31" s="695"/>
      <c r="BW31" s="695"/>
      <c r="BX31" s="665">
        <v>92.3</v>
      </c>
      <c r="BY31" s="717"/>
      <c r="BZ31" s="717"/>
      <c r="CA31" s="717"/>
      <c r="CB31" s="718"/>
      <c r="CD31" s="724"/>
      <c r="CE31" s="725"/>
      <c r="CF31" s="674" t="s">
        <v>311</v>
      </c>
      <c r="CG31" s="675"/>
      <c r="CH31" s="675"/>
      <c r="CI31" s="675"/>
      <c r="CJ31" s="675"/>
      <c r="CK31" s="675"/>
      <c r="CL31" s="675"/>
      <c r="CM31" s="675"/>
      <c r="CN31" s="675"/>
      <c r="CO31" s="675"/>
      <c r="CP31" s="675"/>
      <c r="CQ31" s="676"/>
      <c r="CR31" s="659">
        <v>70557</v>
      </c>
      <c r="CS31" s="695"/>
      <c r="CT31" s="695"/>
      <c r="CU31" s="695"/>
      <c r="CV31" s="695"/>
      <c r="CW31" s="695"/>
      <c r="CX31" s="695"/>
      <c r="CY31" s="696"/>
      <c r="CZ31" s="664">
        <v>1.4</v>
      </c>
      <c r="DA31" s="693"/>
      <c r="DB31" s="693"/>
      <c r="DC31" s="697"/>
      <c r="DD31" s="668">
        <v>70557</v>
      </c>
      <c r="DE31" s="695"/>
      <c r="DF31" s="695"/>
      <c r="DG31" s="695"/>
      <c r="DH31" s="695"/>
      <c r="DI31" s="695"/>
      <c r="DJ31" s="695"/>
      <c r="DK31" s="696"/>
      <c r="DL31" s="668">
        <v>70557</v>
      </c>
      <c r="DM31" s="695"/>
      <c r="DN31" s="695"/>
      <c r="DO31" s="695"/>
      <c r="DP31" s="695"/>
      <c r="DQ31" s="695"/>
      <c r="DR31" s="695"/>
      <c r="DS31" s="695"/>
      <c r="DT31" s="695"/>
      <c r="DU31" s="695"/>
      <c r="DV31" s="696"/>
      <c r="DW31" s="664">
        <v>2</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2366</v>
      </c>
      <c r="S32" s="660"/>
      <c r="T32" s="660"/>
      <c r="U32" s="660"/>
      <c r="V32" s="660"/>
      <c r="W32" s="660"/>
      <c r="X32" s="660"/>
      <c r="Y32" s="661"/>
      <c r="Z32" s="662">
        <v>0</v>
      </c>
      <c r="AA32" s="662"/>
      <c r="AB32" s="662"/>
      <c r="AC32" s="662"/>
      <c r="AD32" s="663" t="s">
        <v>230</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90.8</v>
      </c>
      <c r="BH32" s="729"/>
      <c r="BI32" s="729"/>
      <c r="BJ32" s="729"/>
      <c r="BK32" s="729"/>
      <c r="BL32" s="729"/>
      <c r="BM32" s="730">
        <v>68.5</v>
      </c>
      <c r="BN32" s="729"/>
      <c r="BO32" s="729"/>
      <c r="BP32" s="729"/>
      <c r="BQ32" s="731"/>
      <c r="BR32" s="728">
        <v>90.5</v>
      </c>
      <c r="BS32" s="729"/>
      <c r="BT32" s="729"/>
      <c r="BU32" s="729"/>
      <c r="BV32" s="729"/>
      <c r="BW32" s="729"/>
      <c r="BX32" s="730">
        <v>66</v>
      </c>
      <c r="BY32" s="729"/>
      <c r="BZ32" s="729"/>
      <c r="CA32" s="729"/>
      <c r="CB32" s="731"/>
      <c r="CD32" s="726"/>
      <c r="CE32" s="727"/>
      <c r="CF32" s="674" t="s">
        <v>314</v>
      </c>
      <c r="CG32" s="675"/>
      <c r="CH32" s="675"/>
      <c r="CI32" s="675"/>
      <c r="CJ32" s="675"/>
      <c r="CK32" s="675"/>
      <c r="CL32" s="675"/>
      <c r="CM32" s="675"/>
      <c r="CN32" s="675"/>
      <c r="CO32" s="675"/>
      <c r="CP32" s="675"/>
      <c r="CQ32" s="676"/>
      <c r="CR32" s="659" t="s">
        <v>230</v>
      </c>
      <c r="CS32" s="660"/>
      <c r="CT32" s="660"/>
      <c r="CU32" s="660"/>
      <c r="CV32" s="660"/>
      <c r="CW32" s="660"/>
      <c r="CX32" s="660"/>
      <c r="CY32" s="661"/>
      <c r="CZ32" s="664" t="s">
        <v>230</v>
      </c>
      <c r="DA32" s="693"/>
      <c r="DB32" s="693"/>
      <c r="DC32" s="697"/>
      <c r="DD32" s="668" t="s">
        <v>230</v>
      </c>
      <c r="DE32" s="660"/>
      <c r="DF32" s="660"/>
      <c r="DG32" s="660"/>
      <c r="DH32" s="660"/>
      <c r="DI32" s="660"/>
      <c r="DJ32" s="660"/>
      <c r="DK32" s="661"/>
      <c r="DL32" s="668" t="s">
        <v>230</v>
      </c>
      <c r="DM32" s="660"/>
      <c r="DN32" s="660"/>
      <c r="DO32" s="660"/>
      <c r="DP32" s="660"/>
      <c r="DQ32" s="660"/>
      <c r="DR32" s="660"/>
      <c r="DS32" s="660"/>
      <c r="DT32" s="660"/>
      <c r="DU32" s="660"/>
      <c r="DV32" s="661"/>
      <c r="DW32" s="664" t="s">
        <v>132</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75000</v>
      </c>
      <c r="S33" s="660"/>
      <c r="T33" s="660"/>
      <c r="U33" s="660"/>
      <c r="V33" s="660"/>
      <c r="W33" s="660"/>
      <c r="X33" s="660"/>
      <c r="Y33" s="661"/>
      <c r="Z33" s="662">
        <v>1.4</v>
      </c>
      <c r="AA33" s="662"/>
      <c r="AB33" s="662"/>
      <c r="AC33" s="662"/>
      <c r="AD33" s="663" t="s">
        <v>230</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2856518</v>
      </c>
      <c r="CS33" s="695"/>
      <c r="CT33" s="695"/>
      <c r="CU33" s="695"/>
      <c r="CV33" s="695"/>
      <c r="CW33" s="695"/>
      <c r="CX33" s="695"/>
      <c r="CY33" s="696"/>
      <c r="CZ33" s="664">
        <v>55</v>
      </c>
      <c r="DA33" s="693"/>
      <c r="DB33" s="693"/>
      <c r="DC33" s="697"/>
      <c r="DD33" s="668">
        <v>2419200</v>
      </c>
      <c r="DE33" s="695"/>
      <c r="DF33" s="695"/>
      <c r="DG33" s="695"/>
      <c r="DH33" s="695"/>
      <c r="DI33" s="695"/>
      <c r="DJ33" s="695"/>
      <c r="DK33" s="696"/>
      <c r="DL33" s="668">
        <v>1976022</v>
      </c>
      <c r="DM33" s="695"/>
      <c r="DN33" s="695"/>
      <c r="DO33" s="695"/>
      <c r="DP33" s="695"/>
      <c r="DQ33" s="695"/>
      <c r="DR33" s="695"/>
      <c r="DS33" s="695"/>
      <c r="DT33" s="695"/>
      <c r="DU33" s="695"/>
      <c r="DV33" s="696"/>
      <c r="DW33" s="664">
        <v>55.1</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88901</v>
      </c>
      <c r="S34" s="660"/>
      <c r="T34" s="660"/>
      <c r="U34" s="660"/>
      <c r="V34" s="660"/>
      <c r="W34" s="660"/>
      <c r="X34" s="660"/>
      <c r="Y34" s="661"/>
      <c r="Z34" s="662">
        <v>1.7</v>
      </c>
      <c r="AA34" s="662"/>
      <c r="AB34" s="662"/>
      <c r="AC34" s="662"/>
      <c r="AD34" s="663">
        <v>447</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578285</v>
      </c>
      <c r="CS34" s="660"/>
      <c r="CT34" s="660"/>
      <c r="CU34" s="660"/>
      <c r="CV34" s="660"/>
      <c r="CW34" s="660"/>
      <c r="CX34" s="660"/>
      <c r="CY34" s="661"/>
      <c r="CZ34" s="664">
        <v>11.1</v>
      </c>
      <c r="DA34" s="693"/>
      <c r="DB34" s="693"/>
      <c r="DC34" s="697"/>
      <c r="DD34" s="668">
        <v>489292</v>
      </c>
      <c r="DE34" s="660"/>
      <c r="DF34" s="660"/>
      <c r="DG34" s="660"/>
      <c r="DH34" s="660"/>
      <c r="DI34" s="660"/>
      <c r="DJ34" s="660"/>
      <c r="DK34" s="661"/>
      <c r="DL34" s="668">
        <v>452523</v>
      </c>
      <c r="DM34" s="660"/>
      <c r="DN34" s="660"/>
      <c r="DO34" s="660"/>
      <c r="DP34" s="660"/>
      <c r="DQ34" s="660"/>
      <c r="DR34" s="660"/>
      <c r="DS34" s="660"/>
      <c r="DT34" s="660"/>
      <c r="DU34" s="660"/>
      <c r="DV34" s="661"/>
      <c r="DW34" s="664">
        <v>12.6</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389988</v>
      </c>
      <c r="S35" s="660"/>
      <c r="T35" s="660"/>
      <c r="U35" s="660"/>
      <c r="V35" s="660"/>
      <c r="W35" s="660"/>
      <c r="X35" s="660"/>
      <c r="Y35" s="661"/>
      <c r="Z35" s="662">
        <v>7.3</v>
      </c>
      <c r="AA35" s="662"/>
      <c r="AB35" s="662"/>
      <c r="AC35" s="662"/>
      <c r="AD35" s="663" t="s">
        <v>230</v>
      </c>
      <c r="AE35" s="663"/>
      <c r="AF35" s="663"/>
      <c r="AG35" s="663"/>
      <c r="AH35" s="663"/>
      <c r="AI35" s="663"/>
      <c r="AJ35" s="663"/>
      <c r="AK35" s="663"/>
      <c r="AL35" s="664" t="s">
        <v>228</v>
      </c>
      <c r="AM35" s="665"/>
      <c r="AN35" s="665"/>
      <c r="AO35" s="666"/>
      <c r="AP35" s="214"/>
      <c r="AQ35" s="732" t="s">
        <v>322</v>
      </c>
      <c r="AR35" s="733"/>
      <c r="AS35" s="733"/>
      <c r="AT35" s="733"/>
      <c r="AU35" s="733"/>
      <c r="AV35" s="733"/>
      <c r="AW35" s="733"/>
      <c r="AX35" s="733"/>
      <c r="AY35" s="734"/>
      <c r="AZ35" s="648">
        <v>1188875</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68334</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229380</v>
      </c>
      <c r="CS35" s="695"/>
      <c r="CT35" s="695"/>
      <c r="CU35" s="695"/>
      <c r="CV35" s="695"/>
      <c r="CW35" s="695"/>
      <c r="CX35" s="695"/>
      <c r="CY35" s="696"/>
      <c r="CZ35" s="664">
        <v>4.4000000000000004</v>
      </c>
      <c r="DA35" s="693"/>
      <c r="DB35" s="693"/>
      <c r="DC35" s="697"/>
      <c r="DD35" s="668">
        <v>164595</v>
      </c>
      <c r="DE35" s="695"/>
      <c r="DF35" s="695"/>
      <c r="DG35" s="695"/>
      <c r="DH35" s="695"/>
      <c r="DI35" s="695"/>
      <c r="DJ35" s="695"/>
      <c r="DK35" s="696"/>
      <c r="DL35" s="668">
        <v>128591</v>
      </c>
      <c r="DM35" s="695"/>
      <c r="DN35" s="695"/>
      <c r="DO35" s="695"/>
      <c r="DP35" s="695"/>
      <c r="DQ35" s="695"/>
      <c r="DR35" s="695"/>
      <c r="DS35" s="695"/>
      <c r="DT35" s="695"/>
      <c r="DU35" s="695"/>
      <c r="DV35" s="696"/>
      <c r="DW35" s="664">
        <v>3.6</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230</v>
      </c>
      <c r="AA36" s="662"/>
      <c r="AB36" s="662"/>
      <c r="AC36" s="662"/>
      <c r="AD36" s="663" t="s">
        <v>230</v>
      </c>
      <c r="AE36" s="663"/>
      <c r="AF36" s="663"/>
      <c r="AG36" s="663"/>
      <c r="AH36" s="663"/>
      <c r="AI36" s="663"/>
      <c r="AJ36" s="663"/>
      <c r="AK36" s="663"/>
      <c r="AL36" s="664" t="s">
        <v>230</v>
      </c>
      <c r="AM36" s="665"/>
      <c r="AN36" s="665"/>
      <c r="AO36" s="666"/>
      <c r="AQ36" s="736" t="s">
        <v>326</v>
      </c>
      <c r="AR36" s="737"/>
      <c r="AS36" s="737"/>
      <c r="AT36" s="737"/>
      <c r="AU36" s="737"/>
      <c r="AV36" s="737"/>
      <c r="AW36" s="737"/>
      <c r="AX36" s="737"/>
      <c r="AY36" s="738"/>
      <c r="AZ36" s="659">
        <v>292142</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40017</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1014150</v>
      </c>
      <c r="CS36" s="660"/>
      <c r="CT36" s="660"/>
      <c r="CU36" s="660"/>
      <c r="CV36" s="660"/>
      <c r="CW36" s="660"/>
      <c r="CX36" s="660"/>
      <c r="CY36" s="661"/>
      <c r="CZ36" s="664">
        <v>19.5</v>
      </c>
      <c r="DA36" s="693"/>
      <c r="DB36" s="693"/>
      <c r="DC36" s="697"/>
      <c r="DD36" s="668">
        <v>849773</v>
      </c>
      <c r="DE36" s="660"/>
      <c r="DF36" s="660"/>
      <c r="DG36" s="660"/>
      <c r="DH36" s="660"/>
      <c r="DI36" s="660"/>
      <c r="DJ36" s="660"/>
      <c r="DK36" s="661"/>
      <c r="DL36" s="668">
        <v>787942</v>
      </c>
      <c r="DM36" s="660"/>
      <c r="DN36" s="660"/>
      <c r="DO36" s="660"/>
      <c r="DP36" s="660"/>
      <c r="DQ36" s="660"/>
      <c r="DR36" s="660"/>
      <c r="DS36" s="660"/>
      <c r="DT36" s="660"/>
      <c r="DU36" s="660"/>
      <c r="DV36" s="661"/>
      <c r="DW36" s="664">
        <v>22</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147188</v>
      </c>
      <c r="S37" s="660"/>
      <c r="T37" s="660"/>
      <c r="U37" s="660"/>
      <c r="V37" s="660"/>
      <c r="W37" s="660"/>
      <c r="X37" s="660"/>
      <c r="Y37" s="661"/>
      <c r="Z37" s="662">
        <v>2.8</v>
      </c>
      <c r="AA37" s="662"/>
      <c r="AB37" s="662"/>
      <c r="AC37" s="662"/>
      <c r="AD37" s="663" t="s">
        <v>230</v>
      </c>
      <c r="AE37" s="663"/>
      <c r="AF37" s="663"/>
      <c r="AG37" s="663"/>
      <c r="AH37" s="663"/>
      <c r="AI37" s="663"/>
      <c r="AJ37" s="663"/>
      <c r="AK37" s="663"/>
      <c r="AL37" s="664" t="s">
        <v>230</v>
      </c>
      <c r="AM37" s="665"/>
      <c r="AN37" s="665"/>
      <c r="AO37" s="666"/>
      <c r="AQ37" s="736" t="s">
        <v>330</v>
      </c>
      <c r="AR37" s="737"/>
      <c r="AS37" s="737"/>
      <c r="AT37" s="737"/>
      <c r="AU37" s="737"/>
      <c r="AV37" s="737"/>
      <c r="AW37" s="737"/>
      <c r="AX37" s="737"/>
      <c r="AY37" s="738"/>
      <c r="AZ37" s="659">
        <v>219000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1730</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314582</v>
      </c>
      <c r="CS37" s="695"/>
      <c r="CT37" s="695"/>
      <c r="CU37" s="695"/>
      <c r="CV37" s="695"/>
      <c r="CW37" s="695"/>
      <c r="CX37" s="695"/>
      <c r="CY37" s="696"/>
      <c r="CZ37" s="664">
        <v>6.1</v>
      </c>
      <c r="DA37" s="693"/>
      <c r="DB37" s="693"/>
      <c r="DC37" s="697"/>
      <c r="DD37" s="668">
        <v>266421</v>
      </c>
      <c r="DE37" s="695"/>
      <c r="DF37" s="695"/>
      <c r="DG37" s="695"/>
      <c r="DH37" s="695"/>
      <c r="DI37" s="695"/>
      <c r="DJ37" s="695"/>
      <c r="DK37" s="696"/>
      <c r="DL37" s="668">
        <v>257299</v>
      </c>
      <c r="DM37" s="695"/>
      <c r="DN37" s="695"/>
      <c r="DO37" s="695"/>
      <c r="DP37" s="695"/>
      <c r="DQ37" s="695"/>
      <c r="DR37" s="695"/>
      <c r="DS37" s="695"/>
      <c r="DT37" s="695"/>
      <c r="DU37" s="695"/>
      <c r="DV37" s="696"/>
      <c r="DW37" s="664">
        <v>7.2</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5315811</v>
      </c>
      <c r="S38" s="740"/>
      <c r="T38" s="740"/>
      <c r="U38" s="740"/>
      <c r="V38" s="740"/>
      <c r="W38" s="740"/>
      <c r="X38" s="740"/>
      <c r="Y38" s="741"/>
      <c r="Z38" s="742">
        <v>100</v>
      </c>
      <c r="AA38" s="742"/>
      <c r="AB38" s="742"/>
      <c r="AC38" s="742"/>
      <c r="AD38" s="743">
        <v>3441968</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117561</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2794</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779172</v>
      </c>
      <c r="CS38" s="660"/>
      <c r="CT38" s="660"/>
      <c r="CU38" s="660"/>
      <c r="CV38" s="660"/>
      <c r="CW38" s="660"/>
      <c r="CX38" s="660"/>
      <c r="CY38" s="661"/>
      <c r="CZ38" s="664">
        <v>15</v>
      </c>
      <c r="DA38" s="693"/>
      <c r="DB38" s="693"/>
      <c r="DC38" s="697"/>
      <c r="DD38" s="668">
        <v>681950</v>
      </c>
      <c r="DE38" s="660"/>
      <c r="DF38" s="660"/>
      <c r="DG38" s="660"/>
      <c r="DH38" s="660"/>
      <c r="DI38" s="660"/>
      <c r="DJ38" s="660"/>
      <c r="DK38" s="661"/>
      <c r="DL38" s="668">
        <v>600450</v>
      </c>
      <c r="DM38" s="660"/>
      <c r="DN38" s="660"/>
      <c r="DO38" s="660"/>
      <c r="DP38" s="660"/>
      <c r="DQ38" s="660"/>
      <c r="DR38" s="660"/>
      <c r="DS38" s="660"/>
      <c r="DT38" s="660"/>
      <c r="DU38" s="660"/>
      <c r="DV38" s="661"/>
      <c r="DW38" s="664">
        <v>16.7</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11</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244331</v>
      </c>
      <c r="CS39" s="695"/>
      <c r="CT39" s="695"/>
      <c r="CU39" s="695"/>
      <c r="CV39" s="695"/>
      <c r="CW39" s="695"/>
      <c r="CX39" s="695"/>
      <c r="CY39" s="696"/>
      <c r="CZ39" s="664">
        <v>4.7</v>
      </c>
      <c r="DA39" s="693"/>
      <c r="DB39" s="693"/>
      <c r="DC39" s="697"/>
      <c r="DD39" s="668">
        <v>222640</v>
      </c>
      <c r="DE39" s="695"/>
      <c r="DF39" s="695"/>
      <c r="DG39" s="695"/>
      <c r="DH39" s="695"/>
      <c r="DI39" s="695"/>
      <c r="DJ39" s="695"/>
      <c r="DK39" s="696"/>
      <c r="DL39" s="668" t="s">
        <v>230</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133892</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125</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11200</v>
      </c>
      <c r="CS40" s="660"/>
      <c r="CT40" s="660"/>
      <c r="CU40" s="660"/>
      <c r="CV40" s="660"/>
      <c r="CW40" s="660"/>
      <c r="CX40" s="660"/>
      <c r="CY40" s="661"/>
      <c r="CZ40" s="664">
        <v>0.2</v>
      </c>
      <c r="DA40" s="693"/>
      <c r="DB40" s="693"/>
      <c r="DC40" s="697"/>
      <c r="DD40" s="668">
        <v>10950</v>
      </c>
      <c r="DE40" s="660"/>
      <c r="DF40" s="660"/>
      <c r="DG40" s="660"/>
      <c r="DH40" s="660"/>
      <c r="DI40" s="660"/>
      <c r="DJ40" s="660"/>
      <c r="DK40" s="661"/>
      <c r="DL40" s="668">
        <v>6516</v>
      </c>
      <c r="DM40" s="660"/>
      <c r="DN40" s="660"/>
      <c r="DO40" s="660"/>
      <c r="DP40" s="660"/>
      <c r="DQ40" s="660"/>
      <c r="DR40" s="660"/>
      <c r="DS40" s="660"/>
      <c r="DT40" s="660"/>
      <c r="DU40" s="660"/>
      <c r="DV40" s="661"/>
      <c r="DW40" s="664">
        <v>0.2</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426269</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330</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132</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322216</v>
      </c>
      <c r="CS42" s="660"/>
      <c r="CT42" s="660"/>
      <c r="CU42" s="660"/>
      <c r="CV42" s="660"/>
      <c r="CW42" s="660"/>
      <c r="CX42" s="660"/>
      <c r="CY42" s="661"/>
      <c r="CZ42" s="664">
        <v>6.2</v>
      </c>
      <c r="DA42" s="665"/>
      <c r="DB42" s="665"/>
      <c r="DC42" s="760"/>
      <c r="DD42" s="668">
        <v>64146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t="s">
        <v>230</v>
      </c>
      <c r="CS43" s="695"/>
      <c r="CT43" s="695"/>
      <c r="CU43" s="695"/>
      <c r="CV43" s="695"/>
      <c r="CW43" s="695"/>
      <c r="CX43" s="695"/>
      <c r="CY43" s="696"/>
      <c r="CZ43" s="664" t="s">
        <v>230</v>
      </c>
      <c r="DA43" s="693"/>
      <c r="DB43" s="693"/>
      <c r="DC43" s="697"/>
      <c r="DD43" s="668" t="s">
        <v>132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313662</v>
      </c>
      <c r="CS44" s="660"/>
      <c r="CT44" s="660"/>
      <c r="CU44" s="660"/>
      <c r="CV44" s="660"/>
      <c r="CW44" s="660"/>
      <c r="CX44" s="660"/>
      <c r="CY44" s="661"/>
      <c r="CZ44" s="664">
        <v>6</v>
      </c>
      <c r="DA44" s="665"/>
      <c r="DB44" s="665"/>
      <c r="DC44" s="760"/>
      <c r="DD44" s="668">
        <v>55592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90432</v>
      </c>
      <c r="CS45" s="695"/>
      <c r="CT45" s="695"/>
      <c r="CU45" s="695"/>
      <c r="CV45" s="695"/>
      <c r="CW45" s="695"/>
      <c r="CX45" s="695"/>
      <c r="CY45" s="696"/>
      <c r="CZ45" s="664">
        <v>1.7</v>
      </c>
      <c r="DA45" s="693"/>
      <c r="DB45" s="693"/>
      <c r="DC45" s="697"/>
      <c r="DD45" s="668">
        <v>270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211190</v>
      </c>
      <c r="CS46" s="660"/>
      <c r="CT46" s="660"/>
      <c r="CU46" s="660"/>
      <c r="CV46" s="660"/>
      <c r="CW46" s="660"/>
      <c r="CX46" s="660"/>
      <c r="CY46" s="661"/>
      <c r="CZ46" s="664">
        <v>4.0999999999999996</v>
      </c>
      <c r="DA46" s="665"/>
      <c r="DB46" s="665"/>
      <c r="DC46" s="760"/>
      <c r="DD46" s="668">
        <v>54394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8554</v>
      </c>
      <c r="CS47" s="695"/>
      <c r="CT47" s="695"/>
      <c r="CU47" s="695"/>
      <c r="CV47" s="695"/>
      <c r="CW47" s="695"/>
      <c r="CX47" s="695"/>
      <c r="CY47" s="696"/>
      <c r="CZ47" s="664">
        <v>0.2</v>
      </c>
      <c r="DA47" s="693"/>
      <c r="DB47" s="693"/>
      <c r="DC47" s="697"/>
      <c r="DD47" s="668">
        <v>8554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230</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5189662</v>
      </c>
      <c r="CS49" s="729"/>
      <c r="CT49" s="729"/>
      <c r="CU49" s="729"/>
      <c r="CV49" s="729"/>
      <c r="CW49" s="729"/>
      <c r="CX49" s="729"/>
      <c r="CY49" s="761"/>
      <c r="CZ49" s="744">
        <v>100</v>
      </c>
      <c r="DA49" s="762"/>
      <c r="DB49" s="762"/>
      <c r="DC49" s="763"/>
      <c r="DD49" s="764">
        <v>4002303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cTpmwO0SaXojOojQP/WlLhOrlxYOtdX2uPqh4rhXkOEL8YnIyHPLbvxIqHnRdMNFga+S0+DxSv85qHFh2kyow==" saltValue="KqgdfkPwJtX5UfZ62eQ61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5316</v>
      </c>
      <c r="R7" s="795"/>
      <c r="S7" s="795"/>
      <c r="T7" s="795"/>
      <c r="U7" s="795"/>
      <c r="V7" s="795">
        <v>5190</v>
      </c>
      <c r="W7" s="795"/>
      <c r="X7" s="795"/>
      <c r="Y7" s="795"/>
      <c r="Z7" s="795"/>
      <c r="AA7" s="795">
        <v>126</v>
      </c>
      <c r="AB7" s="795"/>
      <c r="AC7" s="795"/>
      <c r="AD7" s="795"/>
      <c r="AE7" s="796"/>
      <c r="AF7" s="797">
        <v>126</v>
      </c>
      <c r="AG7" s="798"/>
      <c r="AH7" s="798"/>
      <c r="AI7" s="798"/>
      <c r="AJ7" s="799"/>
      <c r="AK7" s="834">
        <v>2</v>
      </c>
      <c r="AL7" s="835"/>
      <c r="AM7" s="835"/>
      <c r="AN7" s="835"/>
      <c r="AO7" s="835"/>
      <c r="AP7" s="835">
        <v>8317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579</v>
      </c>
      <c r="BS7" s="838" t="s">
        <v>580</v>
      </c>
      <c r="BT7" s="839"/>
      <c r="BU7" s="839"/>
      <c r="BV7" s="839"/>
      <c r="BW7" s="839"/>
      <c r="BX7" s="839"/>
      <c r="BY7" s="839"/>
      <c r="BZ7" s="839"/>
      <c r="CA7" s="839"/>
      <c r="CB7" s="839"/>
      <c r="CC7" s="839"/>
      <c r="CD7" s="839"/>
      <c r="CE7" s="839"/>
      <c r="CF7" s="839"/>
      <c r="CG7" s="840"/>
      <c r="CH7" s="831">
        <v>19</v>
      </c>
      <c r="CI7" s="832"/>
      <c r="CJ7" s="832"/>
      <c r="CK7" s="832"/>
      <c r="CL7" s="833"/>
      <c r="CM7" s="831">
        <v>-89</v>
      </c>
      <c r="CN7" s="832"/>
      <c r="CO7" s="832"/>
      <c r="CP7" s="832"/>
      <c r="CQ7" s="833"/>
      <c r="CR7" s="831">
        <v>5</v>
      </c>
      <c r="CS7" s="832"/>
      <c r="CT7" s="832"/>
      <c r="CU7" s="832"/>
      <c r="CV7" s="833"/>
      <c r="CW7" s="831">
        <v>20</v>
      </c>
      <c r="CX7" s="832"/>
      <c r="CY7" s="832"/>
      <c r="CZ7" s="832"/>
      <c r="DA7" s="833"/>
      <c r="DB7" s="831">
        <v>110</v>
      </c>
      <c r="DC7" s="832"/>
      <c r="DD7" s="832"/>
      <c r="DE7" s="832"/>
      <c r="DF7" s="833"/>
      <c r="DG7" s="831" t="s">
        <v>506</v>
      </c>
      <c r="DH7" s="832"/>
      <c r="DI7" s="832"/>
      <c r="DJ7" s="832"/>
      <c r="DK7" s="833"/>
      <c r="DL7" s="831">
        <v>130</v>
      </c>
      <c r="DM7" s="832"/>
      <c r="DN7" s="832"/>
      <c r="DO7" s="832"/>
      <c r="DP7" s="833"/>
      <c r="DQ7" s="831">
        <v>38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5316</v>
      </c>
      <c r="R23" s="854"/>
      <c r="S23" s="854"/>
      <c r="T23" s="854"/>
      <c r="U23" s="854"/>
      <c r="V23" s="854">
        <v>5190</v>
      </c>
      <c r="W23" s="854"/>
      <c r="X23" s="854"/>
      <c r="Y23" s="854"/>
      <c r="Z23" s="854"/>
      <c r="AA23" s="854">
        <v>126</v>
      </c>
      <c r="AB23" s="854"/>
      <c r="AC23" s="854"/>
      <c r="AD23" s="854"/>
      <c r="AE23" s="855"/>
      <c r="AF23" s="856">
        <v>126</v>
      </c>
      <c r="AG23" s="854"/>
      <c r="AH23" s="854"/>
      <c r="AI23" s="854"/>
      <c r="AJ23" s="857"/>
      <c r="AK23" s="858"/>
      <c r="AL23" s="859"/>
      <c r="AM23" s="859"/>
      <c r="AN23" s="859"/>
      <c r="AO23" s="859"/>
      <c r="AP23" s="854">
        <v>8317</v>
      </c>
      <c r="AQ23" s="854"/>
      <c r="AR23" s="854"/>
      <c r="AS23" s="854"/>
      <c r="AT23" s="854"/>
      <c r="AU23" s="860"/>
      <c r="AV23" s="860"/>
      <c r="AW23" s="860"/>
      <c r="AX23" s="860"/>
      <c r="AY23" s="861"/>
      <c r="AZ23" s="869" t="s">
        <v>230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1613</v>
      </c>
      <c r="R28" s="883"/>
      <c r="S28" s="883"/>
      <c r="T28" s="883"/>
      <c r="U28" s="883"/>
      <c r="V28" s="883">
        <v>1545</v>
      </c>
      <c r="W28" s="883"/>
      <c r="X28" s="883"/>
      <c r="Y28" s="883"/>
      <c r="Z28" s="883"/>
      <c r="AA28" s="883">
        <v>68</v>
      </c>
      <c r="AB28" s="883"/>
      <c r="AC28" s="883"/>
      <c r="AD28" s="883"/>
      <c r="AE28" s="884"/>
      <c r="AF28" s="885">
        <v>68</v>
      </c>
      <c r="AG28" s="883"/>
      <c r="AH28" s="883"/>
      <c r="AI28" s="883"/>
      <c r="AJ28" s="886"/>
      <c r="AK28" s="887">
        <v>134</v>
      </c>
      <c r="AL28" s="878"/>
      <c r="AM28" s="878"/>
      <c r="AN28" s="878"/>
      <c r="AO28" s="878"/>
      <c r="AP28" s="878" t="s">
        <v>506</v>
      </c>
      <c r="AQ28" s="878"/>
      <c r="AR28" s="878"/>
      <c r="AS28" s="878"/>
      <c r="AT28" s="878"/>
      <c r="AU28" s="878" t="s">
        <v>506</v>
      </c>
      <c r="AV28" s="878"/>
      <c r="AW28" s="878"/>
      <c r="AX28" s="878"/>
      <c r="AY28" s="878"/>
      <c r="AZ28" s="879" t="s">
        <v>506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1536</v>
      </c>
      <c r="R29" s="819"/>
      <c r="S29" s="819"/>
      <c r="T29" s="819"/>
      <c r="U29" s="819"/>
      <c r="V29" s="819">
        <v>1496</v>
      </c>
      <c r="W29" s="819"/>
      <c r="X29" s="819"/>
      <c r="Y29" s="819"/>
      <c r="Z29" s="819"/>
      <c r="AA29" s="819">
        <v>40</v>
      </c>
      <c r="AB29" s="819"/>
      <c r="AC29" s="819"/>
      <c r="AD29" s="819"/>
      <c r="AE29" s="820"/>
      <c r="AF29" s="821">
        <v>40</v>
      </c>
      <c r="AG29" s="822"/>
      <c r="AH29" s="822"/>
      <c r="AI29" s="822"/>
      <c r="AJ29" s="823"/>
      <c r="AK29" s="890">
        <v>221</v>
      </c>
      <c r="AL29" s="891"/>
      <c r="AM29" s="891"/>
      <c r="AN29" s="891"/>
      <c r="AO29" s="891"/>
      <c r="AP29" s="891" t="s">
        <v>506</v>
      </c>
      <c r="AQ29" s="891"/>
      <c r="AR29" s="891"/>
      <c r="AS29" s="891"/>
      <c r="AT29" s="891"/>
      <c r="AU29" s="891" t="s">
        <v>506</v>
      </c>
      <c r="AV29" s="891"/>
      <c r="AW29" s="891"/>
      <c r="AX29" s="891"/>
      <c r="AY29" s="891"/>
      <c r="AZ29" s="892" t="s">
        <v>506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108</v>
      </c>
      <c r="R30" s="819"/>
      <c r="S30" s="819"/>
      <c r="T30" s="819"/>
      <c r="U30" s="819"/>
      <c r="V30" s="819">
        <v>106</v>
      </c>
      <c r="W30" s="819"/>
      <c r="X30" s="819"/>
      <c r="Y30" s="819"/>
      <c r="Z30" s="819"/>
      <c r="AA30" s="819">
        <v>2</v>
      </c>
      <c r="AB30" s="819"/>
      <c r="AC30" s="819"/>
      <c r="AD30" s="819"/>
      <c r="AE30" s="820"/>
      <c r="AF30" s="821">
        <v>2</v>
      </c>
      <c r="AG30" s="822"/>
      <c r="AH30" s="822"/>
      <c r="AI30" s="822"/>
      <c r="AJ30" s="823"/>
      <c r="AK30" s="890">
        <v>48</v>
      </c>
      <c r="AL30" s="891"/>
      <c r="AM30" s="891"/>
      <c r="AN30" s="891"/>
      <c r="AO30" s="891"/>
      <c r="AP30" s="891" t="s">
        <v>506</v>
      </c>
      <c r="AQ30" s="891"/>
      <c r="AR30" s="891"/>
      <c r="AS30" s="891"/>
      <c r="AT30" s="891"/>
      <c r="AU30" s="891" t="s">
        <v>506</v>
      </c>
      <c r="AV30" s="891"/>
      <c r="AW30" s="891"/>
      <c r="AX30" s="891"/>
      <c r="AY30" s="891"/>
      <c r="AZ30" s="892" t="s">
        <v>506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723</v>
      </c>
      <c r="R31" s="819"/>
      <c r="S31" s="819"/>
      <c r="T31" s="819"/>
      <c r="U31" s="819"/>
      <c r="V31" s="819">
        <v>812</v>
      </c>
      <c r="W31" s="819"/>
      <c r="X31" s="819"/>
      <c r="Y31" s="819"/>
      <c r="Z31" s="819"/>
      <c r="AA31" s="819">
        <v>-89</v>
      </c>
      <c r="AB31" s="819"/>
      <c r="AC31" s="819"/>
      <c r="AD31" s="819"/>
      <c r="AE31" s="820"/>
      <c r="AF31" s="821">
        <v>22</v>
      </c>
      <c r="AG31" s="822"/>
      <c r="AH31" s="822"/>
      <c r="AI31" s="822"/>
      <c r="AJ31" s="823"/>
      <c r="AK31" s="890">
        <v>292</v>
      </c>
      <c r="AL31" s="891"/>
      <c r="AM31" s="891"/>
      <c r="AN31" s="891"/>
      <c r="AO31" s="891"/>
      <c r="AP31" s="891">
        <v>67</v>
      </c>
      <c r="AQ31" s="891"/>
      <c r="AR31" s="891"/>
      <c r="AS31" s="891"/>
      <c r="AT31" s="891"/>
      <c r="AU31" s="891">
        <v>50</v>
      </c>
      <c r="AV31" s="891"/>
      <c r="AW31" s="891"/>
      <c r="AX31" s="891"/>
      <c r="AY31" s="891"/>
      <c r="AZ31" s="892" t="s">
        <v>506</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13</v>
      </c>
      <c r="R32" s="819"/>
      <c r="S32" s="819"/>
      <c r="T32" s="819"/>
      <c r="U32" s="819"/>
      <c r="V32" s="819">
        <v>11</v>
      </c>
      <c r="W32" s="819"/>
      <c r="X32" s="819"/>
      <c r="Y32" s="819"/>
      <c r="Z32" s="819"/>
      <c r="AA32" s="819">
        <v>2</v>
      </c>
      <c r="AB32" s="819"/>
      <c r="AC32" s="819"/>
      <c r="AD32" s="819"/>
      <c r="AE32" s="820"/>
      <c r="AF32" s="821">
        <v>2</v>
      </c>
      <c r="AG32" s="822"/>
      <c r="AH32" s="822"/>
      <c r="AI32" s="822"/>
      <c r="AJ32" s="823"/>
      <c r="AK32" s="890">
        <v>0</v>
      </c>
      <c r="AL32" s="891"/>
      <c r="AM32" s="891"/>
      <c r="AN32" s="891"/>
      <c r="AO32" s="891"/>
      <c r="AP32" s="891">
        <v>9</v>
      </c>
      <c r="AQ32" s="891"/>
      <c r="AR32" s="891"/>
      <c r="AS32" s="891"/>
      <c r="AT32" s="891"/>
      <c r="AU32" s="891" t="s">
        <v>506</v>
      </c>
      <c r="AV32" s="891"/>
      <c r="AW32" s="891"/>
      <c r="AX32" s="891"/>
      <c r="AY32" s="891"/>
      <c r="AZ32" s="892" t="s">
        <v>506</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3</v>
      </c>
      <c r="R33" s="819"/>
      <c r="S33" s="819"/>
      <c r="T33" s="819"/>
      <c r="U33" s="819"/>
      <c r="V33" s="819">
        <v>2</v>
      </c>
      <c r="W33" s="819"/>
      <c r="X33" s="819"/>
      <c r="Y33" s="819"/>
      <c r="Z33" s="819"/>
      <c r="AA33" s="819">
        <v>1</v>
      </c>
      <c r="AB33" s="819"/>
      <c r="AC33" s="819"/>
      <c r="AD33" s="819"/>
      <c r="AE33" s="820"/>
      <c r="AF33" s="821">
        <v>1</v>
      </c>
      <c r="AG33" s="822"/>
      <c r="AH33" s="822"/>
      <c r="AI33" s="822"/>
      <c r="AJ33" s="823"/>
      <c r="AK33" s="890" t="s">
        <v>506</v>
      </c>
      <c r="AL33" s="891"/>
      <c r="AM33" s="891"/>
      <c r="AN33" s="891"/>
      <c r="AO33" s="891"/>
      <c r="AP33" s="891" t="s">
        <v>506</v>
      </c>
      <c r="AQ33" s="891"/>
      <c r="AR33" s="891"/>
      <c r="AS33" s="891"/>
      <c r="AT33" s="891"/>
      <c r="AU33" s="891" t="s">
        <v>506</v>
      </c>
      <c r="AV33" s="891"/>
      <c r="AW33" s="891"/>
      <c r="AX33" s="891"/>
      <c r="AY33" s="891"/>
      <c r="AZ33" s="892" t="s">
        <v>506</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433</v>
      </c>
      <c r="R34" s="819"/>
      <c r="S34" s="819"/>
      <c r="T34" s="819"/>
      <c r="U34" s="819"/>
      <c r="V34" s="819">
        <v>433</v>
      </c>
      <c r="W34" s="819"/>
      <c r="X34" s="819"/>
      <c r="Y34" s="819"/>
      <c r="Z34" s="819"/>
      <c r="AA34" s="819">
        <v>0</v>
      </c>
      <c r="AB34" s="819"/>
      <c r="AC34" s="819"/>
      <c r="AD34" s="819"/>
      <c r="AE34" s="820"/>
      <c r="AF34" s="821">
        <v>0</v>
      </c>
      <c r="AG34" s="822"/>
      <c r="AH34" s="822"/>
      <c r="AI34" s="822"/>
      <c r="AJ34" s="823"/>
      <c r="AK34" s="890">
        <v>219</v>
      </c>
      <c r="AL34" s="891"/>
      <c r="AM34" s="891"/>
      <c r="AN34" s="891"/>
      <c r="AO34" s="891"/>
      <c r="AP34" s="891">
        <v>3330</v>
      </c>
      <c r="AQ34" s="891"/>
      <c r="AR34" s="891"/>
      <c r="AS34" s="891"/>
      <c r="AT34" s="891"/>
      <c r="AU34" s="891">
        <v>2660</v>
      </c>
      <c r="AV34" s="891"/>
      <c r="AW34" s="891"/>
      <c r="AX34" s="891"/>
      <c r="AY34" s="891"/>
      <c r="AZ34" s="892" t="s">
        <v>506</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135</v>
      </c>
      <c r="AG63" s="902"/>
      <c r="AH63" s="902"/>
      <c r="AI63" s="902"/>
      <c r="AJ63" s="903"/>
      <c r="AK63" s="904"/>
      <c r="AL63" s="899"/>
      <c r="AM63" s="899"/>
      <c r="AN63" s="899"/>
      <c r="AO63" s="899"/>
      <c r="AP63" s="902">
        <v>3405</v>
      </c>
      <c r="AQ63" s="902"/>
      <c r="AR63" s="902"/>
      <c r="AS63" s="902"/>
      <c r="AT63" s="902"/>
      <c r="AU63" s="902">
        <v>2710</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387</v>
      </c>
      <c r="W66" s="778"/>
      <c r="X66" s="778"/>
      <c r="Y66" s="778"/>
      <c r="Z66" s="779"/>
      <c r="AA66" s="777" t="s">
        <v>410</v>
      </c>
      <c r="AB66" s="778"/>
      <c r="AC66" s="778"/>
      <c r="AD66" s="778"/>
      <c r="AE66" s="779"/>
      <c r="AF66" s="912" t="s">
        <v>411</v>
      </c>
      <c r="AG66" s="873"/>
      <c r="AH66" s="873"/>
      <c r="AI66" s="873"/>
      <c r="AJ66" s="913"/>
      <c r="AK66" s="777" t="s">
        <v>390</v>
      </c>
      <c r="AL66" s="801"/>
      <c r="AM66" s="801"/>
      <c r="AN66" s="801"/>
      <c r="AO66" s="802"/>
      <c r="AP66" s="777" t="s">
        <v>412</v>
      </c>
      <c r="AQ66" s="778"/>
      <c r="AR66" s="778"/>
      <c r="AS66" s="778"/>
      <c r="AT66" s="779"/>
      <c r="AU66" s="777" t="s">
        <v>413</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568</v>
      </c>
      <c r="C68" s="930"/>
      <c r="D68" s="930"/>
      <c r="E68" s="930"/>
      <c r="F68" s="930"/>
      <c r="G68" s="930"/>
      <c r="H68" s="930"/>
      <c r="I68" s="930"/>
      <c r="J68" s="930"/>
      <c r="K68" s="930"/>
      <c r="L68" s="930"/>
      <c r="M68" s="930"/>
      <c r="N68" s="930"/>
      <c r="O68" s="930"/>
      <c r="P68" s="931"/>
      <c r="Q68" s="932">
        <v>470</v>
      </c>
      <c r="R68" s="926"/>
      <c r="S68" s="926"/>
      <c r="T68" s="926"/>
      <c r="U68" s="926"/>
      <c r="V68" s="926">
        <v>374</v>
      </c>
      <c r="W68" s="926"/>
      <c r="X68" s="926"/>
      <c r="Y68" s="926"/>
      <c r="Z68" s="926"/>
      <c r="AA68" s="926">
        <v>96</v>
      </c>
      <c r="AB68" s="926"/>
      <c r="AC68" s="926"/>
      <c r="AD68" s="926"/>
      <c r="AE68" s="926"/>
      <c r="AF68" s="926">
        <v>24</v>
      </c>
      <c r="AG68" s="926"/>
      <c r="AH68" s="926"/>
      <c r="AI68" s="926"/>
      <c r="AJ68" s="926"/>
      <c r="AK68" s="926" t="s">
        <v>506</v>
      </c>
      <c r="AL68" s="926"/>
      <c r="AM68" s="926"/>
      <c r="AN68" s="926"/>
      <c r="AO68" s="926"/>
      <c r="AP68" s="926">
        <v>3028</v>
      </c>
      <c r="AQ68" s="926"/>
      <c r="AR68" s="926"/>
      <c r="AS68" s="926"/>
      <c r="AT68" s="926"/>
      <c r="AU68" s="926">
        <v>999</v>
      </c>
      <c r="AV68" s="926"/>
      <c r="AW68" s="926"/>
      <c r="AX68" s="926"/>
      <c r="AY68" s="926"/>
      <c r="AZ68" s="927" t="s">
        <v>578</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569</v>
      </c>
      <c r="C69" s="934"/>
      <c r="D69" s="934"/>
      <c r="E69" s="934"/>
      <c r="F69" s="934"/>
      <c r="G69" s="934"/>
      <c r="H69" s="934"/>
      <c r="I69" s="934"/>
      <c r="J69" s="934"/>
      <c r="K69" s="934"/>
      <c r="L69" s="934"/>
      <c r="M69" s="934"/>
      <c r="N69" s="934"/>
      <c r="O69" s="934"/>
      <c r="P69" s="935"/>
      <c r="Q69" s="936">
        <v>887</v>
      </c>
      <c r="R69" s="891"/>
      <c r="S69" s="891"/>
      <c r="T69" s="891"/>
      <c r="U69" s="891"/>
      <c r="V69" s="891">
        <v>861</v>
      </c>
      <c r="W69" s="891"/>
      <c r="X69" s="891"/>
      <c r="Y69" s="891"/>
      <c r="Z69" s="891"/>
      <c r="AA69" s="891">
        <v>26</v>
      </c>
      <c r="AB69" s="891"/>
      <c r="AC69" s="891"/>
      <c r="AD69" s="891"/>
      <c r="AE69" s="891"/>
      <c r="AF69" s="891">
        <v>26</v>
      </c>
      <c r="AG69" s="891"/>
      <c r="AH69" s="891"/>
      <c r="AI69" s="891"/>
      <c r="AJ69" s="891"/>
      <c r="AK69" s="891">
        <v>20</v>
      </c>
      <c r="AL69" s="891"/>
      <c r="AM69" s="891"/>
      <c r="AN69" s="891"/>
      <c r="AO69" s="891"/>
      <c r="AP69" s="891" t="s">
        <v>506</v>
      </c>
      <c r="AQ69" s="891"/>
      <c r="AR69" s="891"/>
      <c r="AS69" s="891"/>
      <c r="AT69" s="891"/>
      <c r="AU69" s="891" t="s">
        <v>506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570</v>
      </c>
      <c r="C70" s="934"/>
      <c r="D70" s="934"/>
      <c r="E70" s="934"/>
      <c r="F70" s="934"/>
      <c r="G70" s="934"/>
      <c r="H70" s="934"/>
      <c r="I70" s="934"/>
      <c r="J70" s="934"/>
      <c r="K70" s="934"/>
      <c r="L70" s="934"/>
      <c r="M70" s="934"/>
      <c r="N70" s="934"/>
      <c r="O70" s="934"/>
      <c r="P70" s="935"/>
      <c r="Q70" s="936">
        <v>12076</v>
      </c>
      <c r="R70" s="891"/>
      <c r="S70" s="891"/>
      <c r="T70" s="891"/>
      <c r="U70" s="891"/>
      <c r="V70" s="891">
        <v>9088</v>
      </c>
      <c r="W70" s="891"/>
      <c r="X70" s="891"/>
      <c r="Y70" s="891"/>
      <c r="Z70" s="891"/>
      <c r="AA70" s="891">
        <v>2988</v>
      </c>
      <c r="AB70" s="891"/>
      <c r="AC70" s="891"/>
      <c r="AD70" s="891"/>
      <c r="AE70" s="891"/>
      <c r="AF70" s="891">
        <v>2988</v>
      </c>
      <c r="AG70" s="891"/>
      <c r="AH70" s="891"/>
      <c r="AI70" s="891"/>
      <c r="AJ70" s="891"/>
      <c r="AK70" s="891" t="s">
        <v>506</v>
      </c>
      <c r="AL70" s="891"/>
      <c r="AM70" s="891"/>
      <c r="AN70" s="891"/>
      <c r="AO70" s="891"/>
      <c r="AP70" s="891" t="s">
        <v>506</v>
      </c>
      <c r="AQ70" s="891"/>
      <c r="AR70" s="891"/>
      <c r="AS70" s="891"/>
      <c r="AT70" s="891"/>
      <c r="AU70" s="891" t="s">
        <v>506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479</v>
      </c>
      <c r="R71" s="891"/>
      <c r="S71" s="891"/>
      <c r="T71" s="891"/>
      <c r="U71" s="891"/>
      <c r="V71" s="891">
        <v>397</v>
      </c>
      <c r="W71" s="891"/>
      <c r="X71" s="891"/>
      <c r="Y71" s="891"/>
      <c r="Z71" s="891"/>
      <c r="AA71" s="891">
        <v>82</v>
      </c>
      <c r="AB71" s="891"/>
      <c r="AC71" s="891"/>
      <c r="AD71" s="891"/>
      <c r="AE71" s="891"/>
      <c r="AF71" s="891">
        <v>82</v>
      </c>
      <c r="AG71" s="891"/>
      <c r="AH71" s="891"/>
      <c r="AI71" s="891"/>
      <c r="AJ71" s="891"/>
      <c r="AK71" s="891" t="s">
        <v>506</v>
      </c>
      <c r="AL71" s="891"/>
      <c r="AM71" s="891"/>
      <c r="AN71" s="891"/>
      <c r="AO71" s="891"/>
      <c r="AP71" s="891">
        <v>54</v>
      </c>
      <c r="AQ71" s="891"/>
      <c r="AR71" s="891"/>
      <c r="AS71" s="891"/>
      <c r="AT71" s="891"/>
      <c r="AU71" s="891">
        <v>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572</v>
      </c>
      <c r="C72" s="934"/>
      <c r="D72" s="934"/>
      <c r="E72" s="934"/>
      <c r="F72" s="934"/>
      <c r="G72" s="934"/>
      <c r="H72" s="934"/>
      <c r="I72" s="934"/>
      <c r="J72" s="934"/>
      <c r="K72" s="934"/>
      <c r="L72" s="934"/>
      <c r="M72" s="934"/>
      <c r="N72" s="934"/>
      <c r="O72" s="934"/>
      <c r="P72" s="935"/>
      <c r="Q72" s="936">
        <v>2565</v>
      </c>
      <c r="R72" s="891"/>
      <c r="S72" s="891"/>
      <c r="T72" s="891"/>
      <c r="U72" s="891"/>
      <c r="V72" s="891">
        <v>2486</v>
      </c>
      <c r="W72" s="891"/>
      <c r="X72" s="891"/>
      <c r="Y72" s="891"/>
      <c r="Z72" s="891"/>
      <c r="AA72" s="891">
        <v>79</v>
      </c>
      <c r="AB72" s="891"/>
      <c r="AC72" s="891"/>
      <c r="AD72" s="891"/>
      <c r="AE72" s="891"/>
      <c r="AF72" s="891">
        <v>79</v>
      </c>
      <c r="AG72" s="891"/>
      <c r="AH72" s="891"/>
      <c r="AI72" s="891"/>
      <c r="AJ72" s="891"/>
      <c r="AK72" s="891">
        <v>87</v>
      </c>
      <c r="AL72" s="891"/>
      <c r="AM72" s="891"/>
      <c r="AN72" s="891"/>
      <c r="AO72" s="891"/>
      <c r="AP72" s="891">
        <v>1484</v>
      </c>
      <c r="AQ72" s="891"/>
      <c r="AR72" s="891"/>
      <c r="AS72" s="891"/>
      <c r="AT72" s="891"/>
      <c r="AU72" s="891" t="s">
        <v>506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573</v>
      </c>
      <c r="C73" s="934"/>
      <c r="D73" s="934"/>
      <c r="E73" s="934"/>
      <c r="F73" s="934"/>
      <c r="G73" s="934"/>
      <c r="H73" s="934"/>
      <c r="I73" s="934"/>
      <c r="J73" s="934"/>
      <c r="K73" s="934"/>
      <c r="L73" s="934"/>
      <c r="M73" s="934"/>
      <c r="N73" s="934"/>
      <c r="O73" s="934"/>
      <c r="P73" s="935"/>
      <c r="Q73" s="936">
        <v>4561</v>
      </c>
      <c r="R73" s="891"/>
      <c r="S73" s="891"/>
      <c r="T73" s="891"/>
      <c r="U73" s="891"/>
      <c r="V73" s="891">
        <v>4544</v>
      </c>
      <c r="W73" s="891"/>
      <c r="X73" s="891"/>
      <c r="Y73" s="891"/>
      <c r="Z73" s="891"/>
      <c r="AA73" s="891">
        <v>18</v>
      </c>
      <c r="AB73" s="891"/>
      <c r="AC73" s="891"/>
      <c r="AD73" s="891"/>
      <c r="AE73" s="891"/>
      <c r="AF73" s="891">
        <v>17</v>
      </c>
      <c r="AG73" s="891"/>
      <c r="AH73" s="891"/>
      <c r="AI73" s="891"/>
      <c r="AJ73" s="891"/>
      <c r="AK73" s="891">
        <v>167</v>
      </c>
      <c r="AL73" s="891"/>
      <c r="AM73" s="891"/>
      <c r="AN73" s="891"/>
      <c r="AO73" s="891"/>
      <c r="AP73" s="891">
        <v>2399</v>
      </c>
      <c r="AQ73" s="891"/>
      <c r="AR73" s="891"/>
      <c r="AS73" s="891"/>
      <c r="AT73" s="891"/>
      <c r="AU73" s="891">
        <v>42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574</v>
      </c>
      <c r="C74" s="934"/>
      <c r="D74" s="934"/>
      <c r="E74" s="934"/>
      <c r="F74" s="934"/>
      <c r="G74" s="934"/>
      <c r="H74" s="934"/>
      <c r="I74" s="934"/>
      <c r="J74" s="934"/>
      <c r="K74" s="934"/>
      <c r="L74" s="934"/>
      <c r="M74" s="934"/>
      <c r="N74" s="934"/>
      <c r="O74" s="934"/>
      <c r="P74" s="935"/>
      <c r="Q74" s="936">
        <v>176</v>
      </c>
      <c r="R74" s="891"/>
      <c r="S74" s="891"/>
      <c r="T74" s="891"/>
      <c r="U74" s="891"/>
      <c r="V74" s="891">
        <v>173</v>
      </c>
      <c r="W74" s="891"/>
      <c r="X74" s="891"/>
      <c r="Y74" s="891"/>
      <c r="Z74" s="891"/>
      <c r="AA74" s="891">
        <v>3</v>
      </c>
      <c r="AB74" s="891"/>
      <c r="AC74" s="891"/>
      <c r="AD74" s="891"/>
      <c r="AE74" s="891"/>
      <c r="AF74" s="891">
        <v>3</v>
      </c>
      <c r="AG74" s="891"/>
      <c r="AH74" s="891"/>
      <c r="AI74" s="891"/>
      <c r="AJ74" s="891"/>
      <c r="AK74" s="891">
        <v>7</v>
      </c>
      <c r="AL74" s="891"/>
      <c r="AM74" s="891"/>
      <c r="AN74" s="891"/>
      <c r="AO74" s="891"/>
      <c r="AP74" s="891" t="s">
        <v>506</v>
      </c>
      <c r="AQ74" s="891"/>
      <c r="AR74" s="891"/>
      <c r="AS74" s="891"/>
      <c r="AT74" s="891"/>
      <c r="AU74" s="891" t="s">
        <v>506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575</v>
      </c>
      <c r="C75" s="934"/>
      <c r="D75" s="934"/>
      <c r="E75" s="934"/>
      <c r="F75" s="934"/>
      <c r="G75" s="934"/>
      <c r="H75" s="934"/>
      <c r="I75" s="934"/>
      <c r="J75" s="934"/>
      <c r="K75" s="934"/>
      <c r="L75" s="934"/>
      <c r="M75" s="934"/>
      <c r="N75" s="934"/>
      <c r="O75" s="934"/>
      <c r="P75" s="935"/>
      <c r="Q75" s="939">
        <v>361</v>
      </c>
      <c r="R75" s="940"/>
      <c r="S75" s="940"/>
      <c r="T75" s="940"/>
      <c r="U75" s="890"/>
      <c r="V75" s="941">
        <v>302</v>
      </c>
      <c r="W75" s="940"/>
      <c r="X75" s="940"/>
      <c r="Y75" s="940"/>
      <c r="Z75" s="890"/>
      <c r="AA75" s="941">
        <v>59</v>
      </c>
      <c r="AB75" s="940"/>
      <c r="AC75" s="940"/>
      <c r="AD75" s="940"/>
      <c r="AE75" s="890"/>
      <c r="AF75" s="941">
        <v>59</v>
      </c>
      <c r="AG75" s="940"/>
      <c r="AH75" s="940"/>
      <c r="AI75" s="940"/>
      <c r="AJ75" s="890"/>
      <c r="AK75" s="941">
        <v>10</v>
      </c>
      <c r="AL75" s="940"/>
      <c r="AM75" s="940"/>
      <c r="AN75" s="940"/>
      <c r="AO75" s="890"/>
      <c r="AP75" s="941" t="s">
        <v>506</v>
      </c>
      <c r="AQ75" s="940"/>
      <c r="AR75" s="940"/>
      <c r="AS75" s="940"/>
      <c r="AT75" s="890"/>
      <c r="AU75" s="941" t="s">
        <v>506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576</v>
      </c>
      <c r="C76" s="934"/>
      <c r="D76" s="934"/>
      <c r="E76" s="934"/>
      <c r="F76" s="934"/>
      <c r="G76" s="934"/>
      <c r="H76" s="934"/>
      <c r="I76" s="934"/>
      <c r="J76" s="934"/>
      <c r="K76" s="934"/>
      <c r="L76" s="934"/>
      <c r="M76" s="934"/>
      <c r="N76" s="934"/>
      <c r="O76" s="934"/>
      <c r="P76" s="935"/>
      <c r="Q76" s="939">
        <v>506</v>
      </c>
      <c r="R76" s="940"/>
      <c r="S76" s="940"/>
      <c r="T76" s="940"/>
      <c r="U76" s="890"/>
      <c r="V76" s="941">
        <v>480</v>
      </c>
      <c r="W76" s="940"/>
      <c r="X76" s="940"/>
      <c r="Y76" s="940"/>
      <c r="Z76" s="890"/>
      <c r="AA76" s="941">
        <v>26</v>
      </c>
      <c r="AB76" s="940"/>
      <c r="AC76" s="940"/>
      <c r="AD76" s="940"/>
      <c r="AE76" s="890"/>
      <c r="AF76" s="941">
        <v>26</v>
      </c>
      <c r="AG76" s="940"/>
      <c r="AH76" s="940"/>
      <c r="AI76" s="940"/>
      <c r="AJ76" s="890"/>
      <c r="AK76" s="941">
        <v>20</v>
      </c>
      <c r="AL76" s="940"/>
      <c r="AM76" s="940"/>
      <c r="AN76" s="940"/>
      <c r="AO76" s="890"/>
      <c r="AP76" s="941" t="s">
        <v>506</v>
      </c>
      <c r="AQ76" s="940"/>
      <c r="AR76" s="940"/>
      <c r="AS76" s="940"/>
      <c r="AT76" s="890"/>
      <c r="AU76" s="941" t="s">
        <v>506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577</v>
      </c>
      <c r="C77" s="934"/>
      <c r="D77" s="934"/>
      <c r="E77" s="934"/>
      <c r="F77" s="934"/>
      <c r="G77" s="934"/>
      <c r="H77" s="934"/>
      <c r="I77" s="934"/>
      <c r="J77" s="934"/>
      <c r="K77" s="934"/>
      <c r="L77" s="934"/>
      <c r="M77" s="934"/>
      <c r="N77" s="934"/>
      <c r="O77" s="934"/>
      <c r="P77" s="935"/>
      <c r="Q77" s="939">
        <v>166934</v>
      </c>
      <c r="R77" s="940"/>
      <c r="S77" s="940"/>
      <c r="T77" s="940"/>
      <c r="U77" s="890"/>
      <c r="V77" s="941">
        <v>162366</v>
      </c>
      <c r="W77" s="940"/>
      <c r="X77" s="940"/>
      <c r="Y77" s="940"/>
      <c r="Z77" s="890"/>
      <c r="AA77" s="941">
        <v>4567</v>
      </c>
      <c r="AB77" s="940"/>
      <c r="AC77" s="940"/>
      <c r="AD77" s="940"/>
      <c r="AE77" s="890"/>
      <c r="AF77" s="941">
        <v>4564</v>
      </c>
      <c r="AG77" s="940"/>
      <c r="AH77" s="940"/>
      <c r="AI77" s="940"/>
      <c r="AJ77" s="890"/>
      <c r="AK77" s="941">
        <v>2257</v>
      </c>
      <c r="AL77" s="940"/>
      <c r="AM77" s="940"/>
      <c r="AN77" s="940"/>
      <c r="AO77" s="890"/>
      <c r="AP77" s="941" t="s">
        <v>506</v>
      </c>
      <c r="AQ77" s="940"/>
      <c r="AR77" s="940"/>
      <c r="AS77" s="940"/>
      <c r="AT77" s="890"/>
      <c r="AU77" s="941" t="s">
        <v>506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7868</v>
      </c>
      <c r="AG88" s="902"/>
      <c r="AH88" s="902"/>
      <c r="AI88" s="902"/>
      <c r="AJ88" s="902"/>
      <c r="AK88" s="899"/>
      <c r="AL88" s="899"/>
      <c r="AM88" s="899"/>
      <c r="AN88" s="899"/>
      <c r="AO88" s="899"/>
      <c r="AP88" s="902">
        <v>6965</v>
      </c>
      <c r="AQ88" s="902"/>
      <c r="AR88" s="902"/>
      <c r="AS88" s="902"/>
      <c r="AT88" s="902"/>
      <c r="AU88" s="902">
        <v>1046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v>20</v>
      </c>
      <c r="CX102" s="910"/>
      <c r="CY102" s="910"/>
      <c r="CZ102" s="910"/>
      <c r="DA102" s="953"/>
      <c r="DB102" s="952">
        <v>110</v>
      </c>
      <c r="DC102" s="910"/>
      <c r="DD102" s="910"/>
      <c r="DE102" s="910"/>
      <c r="DF102" s="953"/>
      <c r="DG102" s="952" t="s">
        <v>506</v>
      </c>
      <c r="DH102" s="910"/>
      <c r="DI102" s="910"/>
      <c r="DJ102" s="910"/>
      <c r="DK102" s="953"/>
      <c r="DL102" s="952">
        <v>130</v>
      </c>
      <c r="DM102" s="910"/>
      <c r="DN102" s="910"/>
      <c r="DO102" s="910"/>
      <c r="DP102" s="953"/>
      <c r="DQ102" s="952">
        <v>38</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301</v>
      </c>
      <c r="AG109" s="955"/>
      <c r="AH109" s="955"/>
      <c r="AI109" s="955"/>
      <c r="AJ109" s="956"/>
      <c r="AK109" s="954" t="s">
        <v>300</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301</v>
      </c>
      <c r="BW109" s="955"/>
      <c r="BX109" s="955"/>
      <c r="BY109" s="955"/>
      <c r="BZ109" s="956"/>
      <c r="CA109" s="954" t="s">
        <v>300</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301</v>
      </c>
      <c r="DM109" s="955"/>
      <c r="DN109" s="955"/>
      <c r="DO109" s="955"/>
      <c r="DP109" s="956"/>
      <c r="DQ109" s="954" t="s">
        <v>300</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861949</v>
      </c>
      <c r="AB110" s="962"/>
      <c r="AC110" s="962"/>
      <c r="AD110" s="962"/>
      <c r="AE110" s="963"/>
      <c r="AF110" s="964">
        <v>771801</v>
      </c>
      <c r="AG110" s="962"/>
      <c r="AH110" s="962"/>
      <c r="AI110" s="962"/>
      <c r="AJ110" s="963"/>
      <c r="AK110" s="964">
        <v>662655</v>
      </c>
      <c r="AL110" s="962"/>
      <c r="AM110" s="962"/>
      <c r="AN110" s="962"/>
      <c r="AO110" s="963"/>
      <c r="AP110" s="965">
        <v>20.9</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8966276</v>
      </c>
      <c r="BR110" s="997"/>
      <c r="BS110" s="997"/>
      <c r="BT110" s="997"/>
      <c r="BU110" s="997"/>
      <c r="BV110" s="997">
        <v>8519122</v>
      </c>
      <c r="BW110" s="997"/>
      <c r="BX110" s="997"/>
      <c r="BY110" s="997"/>
      <c r="BZ110" s="997"/>
      <c r="CA110" s="997">
        <v>8317012</v>
      </c>
      <c r="CB110" s="997"/>
      <c r="CC110" s="997"/>
      <c r="CD110" s="997"/>
      <c r="CE110" s="997"/>
      <c r="CF110" s="1011">
        <v>262.5</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406</v>
      </c>
      <c r="DH110" s="997"/>
      <c r="DI110" s="997"/>
      <c r="DJ110" s="997"/>
      <c r="DK110" s="997"/>
      <c r="DL110" s="997" t="s">
        <v>430</v>
      </c>
      <c r="DM110" s="997"/>
      <c r="DN110" s="997"/>
      <c r="DO110" s="997"/>
      <c r="DP110" s="997"/>
      <c r="DQ110" s="997" t="s">
        <v>430</v>
      </c>
      <c r="DR110" s="997"/>
      <c r="DS110" s="997"/>
      <c r="DT110" s="997"/>
      <c r="DU110" s="997"/>
      <c r="DV110" s="998" t="s">
        <v>406</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406</v>
      </c>
      <c r="AL111" s="1004"/>
      <c r="AM111" s="1004"/>
      <c r="AN111" s="1004"/>
      <c r="AO111" s="1005"/>
      <c r="AP111" s="1007" t="s">
        <v>406</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406</v>
      </c>
      <c r="BR111" s="990"/>
      <c r="BS111" s="990"/>
      <c r="BT111" s="990"/>
      <c r="BU111" s="990"/>
      <c r="BV111" s="990" t="s">
        <v>430</v>
      </c>
      <c r="BW111" s="990"/>
      <c r="BX111" s="990"/>
      <c r="BY111" s="990"/>
      <c r="BZ111" s="990"/>
      <c r="CA111" s="990" t="s">
        <v>430</v>
      </c>
      <c r="CB111" s="990"/>
      <c r="CC111" s="990"/>
      <c r="CD111" s="990"/>
      <c r="CE111" s="990"/>
      <c r="CF111" s="984" t="s">
        <v>406</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230</v>
      </c>
      <c r="DH111" s="990"/>
      <c r="DI111" s="990"/>
      <c r="DJ111" s="990"/>
      <c r="DK111" s="990"/>
      <c r="DL111" s="990" t="s">
        <v>406</v>
      </c>
      <c r="DM111" s="990"/>
      <c r="DN111" s="990"/>
      <c r="DO111" s="990"/>
      <c r="DP111" s="990"/>
      <c r="DQ111" s="990" t="s">
        <v>430</v>
      </c>
      <c r="DR111" s="990"/>
      <c r="DS111" s="990"/>
      <c r="DT111" s="990"/>
      <c r="DU111" s="990"/>
      <c r="DV111" s="991" t="s">
        <v>406</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230</v>
      </c>
      <c r="AG112" s="1029"/>
      <c r="AH112" s="1029"/>
      <c r="AI112" s="1029"/>
      <c r="AJ112" s="1030"/>
      <c r="AK112" s="1031" t="s">
        <v>430</v>
      </c>
      <c r="AL112" s="1029"/>
      <c r="AM112" s="1029"/>
      <c r="AN112" s="1029"/>
      <c r="AO112" s="1030"/>
      <c r="AP112" s="1032" t="s">
        <v>406</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2813165</v>
      </c>
      <c r="BR112" s="990"/>
      <c r="BS112" s="990"/>
      <c r="BT112" s="990"/>
      <c r="BU112" s="990"/>
      <c r="BV112" s="990">
        <v>2755572</v>
      </c>
      <c r="BW112" s="990"/>
      <c r="BX112" s="990"/>
      <c r="BY112" s="990"/>
      <c r="BZ112" s="990"/>
      <c r="CA112" s="990">
        <v>2710155</v>
      </c>
      <c r="CB112" s="990"/>
      <c r="CC112" s="990"/>
      <c r="CD112" s="990"/>
      <c r="CE112" s="990"/>
      <c r="CF112" s="984">
        <v>85.5</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406</v>
      </c>
      <c r="DH112" s="990"/>
      <c r="DI112" s="990"/>
      <c r="DJ112" s="990"/>
      <c r="DK112" s="990"/>
      <c r="DL112" s="990" t="s">
        <v>230</v>
      </c>
      <c r="DM112" s="990"/>
      <c r="DN112" s="990"/>
      <c r="DO112" s="990"/>
      <c r="DP112" s="990"/>
      <c r="DQ112" s="990" t="s">
        <v>230</v>
      </c>
      <c r="DR112" s="990"/>
      <c r="DS112" s="990"/>
      <c r="DT112" s="990"/>
      <c r="DU112" s="990"/>
      <c r="DV112" s="991" t="s">
        <v>430</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208278</v>
      </c>
      <c r="AB113" s="1004"/>
      <c r="AC113" s="1004"/>
      <c r="AD113" s="1004"/>
      <c r="AE113" s="1005"/>
      <c r="AF113" s="1006">
        <v>197831</v>
      </c>
      <c r="AG113" s="1004"/>
      <c r="AH113" s="1004"/>
      <c r="AI113" s="1004"/>
      <c r="AJ113" s="1005"/>
      <c r="AK113" s="1006">
        <v>197009</v>
      </c>
      <c r="AL113" s="1004"/>
      <c r="AM113" s="1004"/>
      <c r="AN113" s="1004"/>
      <c r="AO113" s="1005"/>
      <c r="AP113" s="1007">
        <v>6.2</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1251794</v>
      </c>
      <c r="BR113" s="990"/>
      <c r="BS113" s="990"/>
      <c r="BT113" s="990"/>
      <c r="BU113" s="990"/>
      <c r="BV113" s="990">
        <v>1140073</v>
      </c>
      <c r="BW113" s="990"/>
      <c r="BX113" s="990"/>
      <c r="BY113" s="990"/>
      <c r="BZ113" s="990"/>
      <c r="CA113" s="990">
        <v>1045714</v>
      </c>
      <c r="CB113" s="990"/>
      <c r="CC113" s="990"/>
      <c r="CD113" s="990"/>
      <c r="CE113" s="990"/>
      <c r="CF113" s="984">
        <v>33</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430</v>
      </c>
      <c r="DR113" s="1029"/>
      <c r="DS113" s="1029"/>
      <c r="DT113" s="1029"/>
      <c r="DU113" s="1030"/>
      <c r="DV113" s="1032" t="s">
        <v>430</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153557</v>
      </c>
      <c r="AB114" s="1029"/>
      <c r="AC114" s="1029"/>
      <c r="AD114" s="1029"/>
      <c r="AE114" s="1030"/>
      <c r="AF114" s="1031">
        <v>146756</v>
      </c>
      <c r="AG114" s="1029"/>
      <c r="AH114" s="1029"/>
      <c r="AI114" s="1029"/>
      <c r="AJ114" s="1030"/>
      <c r="AK114" s="1031">
        <v>141893</v>
      </c>
      <c r="AL114" s="1029"/>
      <c r="AM114" s="1029"/>
      <c r="AN114" s="1029"/>
      <c r="AO114" s="1030"/>
      <c r="AP114" s="1032">
        <v>4.5</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689932</v>
      </c>
      <c r="BR114" s="990"/>
      <c r="BS114" s="990"/>
      <c r="BT114" s="990"/>
      <c r="BU114" s="990"/>
      <c r="BV114" s="990">
        <v>611710</v>
      </c>
      <c r="BW114" s="990"/>
      <c r="BX114" s="990"/>
      <c r="BY114" s="990"/>
      <c r="BZ114" s="990"/>
      <c r="CA114" s="990">
        <v>578234</v>
      </c>
      <c r="CB114" s="990"/>
      <c r="CC114" s="990"/>
      <c r="CD114" s="990"/>
      <c r="CE114" s="990"/>
      <c r="CF114" s="984">
        <v>18.3</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230</v>
      </c>
      <c r="DH114" s="1029"/>
      <c r="DI114" s="1029"/>
      <c r="DJ114" s="1029"/>
      <c r="DK114" s="1030"/>
      <c r="DL114" s="1031" t="s">
        <v>430</v>
      </c>
      <c r="DM114" s="1029"/>
      <c r="DN114" s="1029"/>
      <c r="DO114" s="1029"/>
      <c r="DP114" s="1030"/>
      <c r="DQ114" s="1031" t="s">
        <v>430</v>
      </c>
      <c r="DR114" s="1029"/>
      <c r="DS114" s="1029"/>
      <c r="DT114" s="1029"/>
      <c r="DU114" s="1030"/>
      <c r="DV114" s="1032" t="s">
        <v>430</v>
      </c>
      <c r="DW114" s="1033"/>
      <c r="DX114" s="1033"/>
      <c r="DY114" s="1033"/>
      <c r="DZ114" s="1034"/>
    </row>
    <row r="115" spans="1:130" s="226" customFormat="1" ht="26.25" customHeight="1" x14ac:dyDescent="0.15">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106</v>
      </c>
      <c r="AB115" s="1004"/>
      <c r="AC115" s="1004"/>
      <c r="AD115" s="1004"/>
      <c r="AE115" s="1005"/>
      <c r="AF115" s="1006">
        <v>100</v>
      </c>
      <c r="AG115" s="1004"/>
      <c r="AH115" s="1004"/>
      <c r="AI115" s="1004"/>
      <c r="AJ115" s="1005"/>
      <c r="AK115" s="1006">
        <v>76</v>
      </c>
      <c r="AL115" s="1004"/>
      <c r="AM115" s="1004"/>
      <c r="AN115" s="1004"/>
      <c r="AO115" s="1005"/>
      <c r="AP115" s="1007">
        <v>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v>76305</v>
      </c>
      <c r="BR115" s="990"/>
      <c r="BS115" s="990"/>
      <c r="BT115" s="990"/>
      <c r="BU115" s="990"/>
      <c r="BV115" s="990">
        <v>57217</v>
      </c>
      <c r="BW115" s="990"/>
      <c r="BX115" s="990"/>
      <c r="BY115" s="990"/>
      <c r="BZ115" s="990"/>
      <c r="CA115" s="990">
        <v>37546</v>
      </c>
      <c r="CB115" s="990"/>
      <c r="CC115" s="990"/>
      <c r="CD115" s="990"/>
      <c r="CE115" s="990"/>
      <c r="CF115" s="984">
        <v>1.2</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406</v>
      </c>
      <c r="DM115" s="1029"/>
      <c r="DN115" s="1029"/>
      <c r="DO115" s="1029"/>
      <c r="DP115" s="1030"/>
      <c r="DQ115" s="1031" t="s">
        <v>406</v>
      </c>
      <c r="DR115" s="1029"/>
      <c r="DS115" s="1029"/>
      <c r="DT115" s="1029"/>
      <c r="DU115" s="1030"/>
      <c r="DV115" s="1032" t="s">
        <v>406</v>
      </c>
      <c r="DW115" s="1033"/>
      <c r="DX115" s="1033"/>
      <c r="DY115" s="1033"/>
      <c r="DZ115" s="1034"/>
    </row>
    <row r="116" spans="1:130" s="226" customFormat="1" ht="26.25" customHeight="1" x14ac:dyDescent="0.15">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406</v>
      </c>
      <c r="AB116" s="1029"/>
      <c r="AC116" s="1029"/>
      <c r="AD116" s="1029"/>
      <c r="AE116" s="1030"/>
      <c r="AF116" s="1031" t="s">
        <v>430</v>
      </c>
      <c r="AG116" s="1029"/>
      <c r="AH116" s="1029"/>
      <c r="AI116" s="1029"/>
      <c r="AJ116" s="1030"/>
      <c r="AK116" s="1031" t="s">
        <v>430</v>
      </c>
      <c r="AL116" s="1029"/>
      <c r="AM116" s="1029"/>
      <c r="AN116" s="1029"/>
      <c r="AO116" s="1030"/>
      <c r="AP116" s="1032" t="s">
        <v>430</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230</v>
      </c>
      <c r="BW116" s="990"/>
      <c r="BX116" s="990"/>
      <c r="BY116" s="990"/>
      <c r="BZ116" s="990"/>
      <c r="CA116" s="990" t="s">
        <v>430</v>
      </c>
      <c r="CB116" s="990"/>
      <c r="CC116" s="990"/>
      <c r="CD116" s="990"/>
      <c r="CE116" s="990"/>
      <c r="CF116" s="984" t="s">
        <v>430</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406</v>
      </c>
      <c r="DM116" s="1029"/>
      <c r="DN116" s="1029"/>
      <c r="DO116" s="1029"/>
      <c r="DP116" s="1030"/>
      <c r="DQ116" s="1031" t="s">
        <v>430</v>
      </c>
      <c r="DR116" s="1029"/>
      <c r="DS116" s="1029"/>
      <c r="DT116" s="1029"/>
      <c r="DU116" s="1030"/>
      <c r="DV116" s="1032" t="s">
        <v>406</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1223890</v>
      </c>
      <c r="AB117" s="1047"/>
      <c r="AC117" s="1047"/>
      <c r="AD117" s="1047"/>
      <c r="AE117" s="1048"/>
      <c r="AF117" s="1049">
        <v>1116488</v>
      </c>
      <c r="AG117" s="1047"/>
      <c r="AH117" s="1047"/>
      <c r="AI117" s="1047"/>
      <c r="AJ117" s="1048"/>
      <c r="AK117" s="1049">
        <v>1001633</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406</v>
      </c>
      <c r="BR117" s="990"/>
      <c r="BS117" s="990"/>
      <c r="BT117" s="990"/>
      <c r="BU117" s="990"/>
      <c r="BV117" s="990" t="s">
        <v>430</v>
      </c>
      <c r="BW117" s="990"/>
      <c r="BX117" s="990"/>
      <c r="BY117" s="990"/>
      <c r="BZ117" s="990"/>
      <c r="CA117" s="990" t="s">
        <v>406</v>
      </c>
      <c r="CB117" s="990"/>
      <c r="CC117" s="990"/>
      <c r="CD117" s="990"/>
      <c r="CE117" s="990"/>
      <c r="CF117" s="984" t="s">
        <v>406</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230</v>
      </c>
      <c r="DH117" s="1029"/>
      <c r="DI117" s="1029"/>
      <c r="DJ117" s="1029"/>
      <c r="DK117" s="1030"/>
      <c r="DL117" s="1031" t="s">
        <v>230</v>
      </c>
      <c r="DM117" s="1029"/>
      <c r="DN117" s="1029"/>
      <c r="DO117" s="1029"/>
      <c r="DP117" s="1030"/>
      <c r="DQ117" s="1031" t="s">
        <v>406</v>
      </c>
      <c r="DR117" s="1029"/>
      <c r="DS117" s="1029"/>
      <c r="DT117" s="1029"/>
      <c r="DU117" s="1030"/>
      <c r="DV117" s="1032" t="s">
        <v>230</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301</v>
      </c>
      <c r="AG118" s="955"/>
      <c r="AH118" s="955"/>
      <c r="AI118" s="955"/>
      <c r="AJ118" s="956"/>
      <c r="AK118" s="954" t="s">
        <v>300</v>
      </c>
      <c r="AL118" s="955"/>
      <c r="AM118" s="955"/>
      <c r="AN118" s="955"/>
      <c r="AO118" s="956"/>
      <c r="AP118" s="1041" t="s">
        <v>424</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230</v>
      </c>
      <c r="BR118" s="1068"/>
      <c r="BS118" s="1068"/>
      <c r="BT118" s="1068"/>
      <c r="BU118" s="1068"/>
      <c r="BV118" s="1068" t="s">
        <v>230</v>
      </c>
      <c r="BW118" s="1068"/>
      <c r="BX118" s="1068"/>
      <c r="BY118" s="1068"/>
      <c r="BZ118" s="1068"/>
      <c r="CA118" s="1068" t="s">
        <v>406</v>
      </c>
      <c r="CB118" s="1068"/>
      <c r="CC118" s="1068"/>
      <c r="CD118" s="1068"/>
      <c r="CE118" s="1068"/>
      <c r="CF118" s="984" t="s">
        <v>230</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230</v>
      </c>
      <c r="DH118" s="1029"/>
      <c r="DI118" s="1029"/>
      <c r="DJ118" s="1029"/>
      <c r="DK118" s="1030"/>
      <c r="DL118" s="1031" t="s">
        <v>230</v>
      </c>
      <c r="DM118" s="1029"/>
      <c r="DN118" s="1029"/>
      <c r="DO118" s="1029"/>
      <c r="DP118" s="1030"/>
      <c r="DQ118" s="1031" t="s">
        <v>406</v>
      </c>
      <c r="DR118" s="1029"/>
      <c r="DS118" s="1029"/>
      <c r="DT118" s="1029"/>
      <c r="DU118" s="1030"/>
      <c r="DV118" s="1032" t="s">
        <v>230</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406</v>
      </c>
      <c r="AB119" s="962"/>
      <c r="AC119" s="962"/>
      <c r="AD119" s="962"/>
      <c r="AE119" s="963"/>
      <c r="AF119" s="964" t="s">
        <v>230</v>
      </c>
      <c r="AG119" s="962"/>
      <c r="AH119" s="962"/>
      <c r="AI119" s="962"/>
      <c r="AJ119" s="963"/>
      <c r="AK119" s="964" t="s">
        <v>230</v>
      </c>
      <c r="AL119" s="962"/>
      <c r="AM119" s="962"/>
      <c r="AN119" s="962"/>
      <c r="AO119" s="963"/>
      <c r="AP119" s="965" t="s">
        <v>230</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455</v>
      </c>
      <c r="BP119" s="1076"/>
      <c r="BQ119" s="1067">
        <v>13797472</v>
      </c>
      <c r="BR119" s="1068"/>
      <c r="BS119" s="1068"/>
      <c r="BT119" s="1068"/>
      <c r="BU119" s="1068"/>
      <c r="BV119" s="1068">
        <v>13083694</v>
      </c>
      <c r="BW119" s="1068"/>
      <c r="BX119" s="1068"/>
      <c r="BY119" s="1068"/>
      <c r="BZ119" s="1068"/>
      <c r="CA119" s="1068">
        <v>12688661</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230</v>
      </c>
      <c r="DH119" s="1054"/>
      <c r="DI119" s="1054"/>
      <c r="DJ119" s="1054"/>
      <c r="DK119" s="1055"/>
      <c r="DL119" s="1053" t="s">
        <v>430</v>
      </c>
      <c r="DM119" s="1054"/>
      <c r="DN119" s="1054"/>
      <c r="DO119" s="1054"/>
      <c r="DP119" s="1055"/>
      <c r="DQ119" s="1053" t="s">
        <v>430</v>
      </c>
      <c r="DR119" s="1054"/>
      <c r="DS119" s="1054"/>
      <c r="DT119" s="1054"/>
      <c r="DU119" s="1055"/>
      <c r="DV119" s="1056" t="s">
        <v>430</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430</v>
      </c>
      <c r="AB120" s="1029"/>
      <c r="AC120" s="1029"/>
      <c r="AD120" s="1029"/>
      <c r="AE120" s="1030"/>
      <c r="AF120" s="1031" t="s">
        <v>230</v>
      </c>
      <c r="AG120" s="1029"/>
      <c r="AH120" s="1029"/>
      <c r="AI120" s="1029"/>
      <c r="AJ120" s="1030"/>
      <c r="AK120" s="1031" t="s">
        <v>430</v>
      </c>
      <c r="AL120" s="1029"/>
      <c r="AM120" s="1029"/>
      <c r="AN120" s="1029"/>
      <c r="AO120" s="1030"/>
      <c r="AP120" s="1032" t="s">
        <v>430</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1161365</v>
      </c>
      <c r="BR120" s="997"/>
      <c r="BS120" s="997"/>
      <c r="BT120" s="997"/>
      <c r="BU120" s="997"/>
      <c r="BV120" s="997">
        <v>1398090</v>
      </c>
      <c r="BW120" s="997"/>
      <c r="BX120" s="997"/>
      <c r="BY120" s="997"/>
      <c r="BZ120" s="997"/>
      <c r="CA120" s="997">
        <v>1796399</v>
      </c>
      <c r="CB120" s="997"/>
      <c r="CC120" s="997"/>
      <c r="CD120" s="997"/>
      <c r="CE120" s="997"/>
      <c r="CF120" s="1011">
        <v>56.7</v>
      </c>
      <c r="CG120" s="1012"/>
      <c r="CH120" s="1012"/>
      <c r="CI120" s="1012"/>
      <c r="CJ120" s="1012"/>
      <c r="CK120" s="1077" t="s">
        <v>459</v>
      </c>
      <c r="CL120" s="1078"/>
      <c r="CM120" s="1078"/>
      <c r="CN120" s="1078"/>
      <c r="CO120" s="1079"/>
      <c r="CP120" s="1085" t="s">
        <v>403</v>
      </c>
      <c r="CQ120" s="1086"/>
      <c r="CR120" s="1086"/>
      <c r="CS120" s="1086"/>
      <c r="CT120" s="1086"/>
      <c r="CU120" s="1086"/>
      <c r="CV120" s="1086"/>
      <c r="CW120" s="1086"/>
      <c r="CX120" s="1086"/>
      <c r="CY120" s="1086"/>
      <c r="CZ120" s="1086"/>
      <c r="DA120" s="1086"/>
      <c r="DB120" s="1086"/>
      <c r="DC120" s="1086"/>
      <c r="DD120" s="1086"/>
      <c r="DE120" s="1086"/>
      <c r="DF120" s="1087"/>
      <c r="DG120" s="996">
        <v>2732988</v>
      </c>
      <c r="DH120" s="997"/>
      <c r="DI120" s="997"/>
      <c r="DJ120" s="997"/>
      <c r="DK120" s="997"/>
      <c r="DL120" s="997">
        <v>2691506</v>
      </c>
      <c r="DM120" s="997"/>
      <c r="DN120" s="997"/>
      <c r="DO120" s="997"/>
      <c r="DP120" s="997"/>
      <c r="DQ120" s="997">
        <v>2660276</v>
      </c>
      <c r="DR120" s="997"/>
      <c r="DS120" s="997"/>
      <c r="DT120" s="997"/>
      <c r="DU120" s="997"/>
      <c r="DV120" s="998">
        <v>84</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430</v>
      </c>
      <c r="AG121" s="1029"/>
      <c r="AH121" s="1029"/>
      <c r="AI121" s="1029"/>
      <c r="AJ121" s="1030"/>
      <c r="AK121" s="1031" t="s">
        <v>430</v>
      </c>
      <c r="AL121" s="1029"/>
      <c r="AM121" s="1029"/>
      <c r="AN121" s="1029"/>
      <c r="AO121" s="1030"/>
      <c r="AP121" s="1032" t="s">
        <v>430</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215244</v>
      </c>
      <c r="BR121" s="990"/>
      <c r="BS121" s="990"/>
      <c r="BT121" s="990"/>
      <c r="BU121" s="990"/>
      <c r="BV121" s="990">
        <v>212889</v>
      </c>
      <c r="BW121" s="990"/>
      <c r="BX121" s="990"/>
      <c r="BY121" s="990"/>
      <c r="BZ121" s="990"/>
      <c r="CA121" s="990">
        <v>206583</v>
      </c>
      <c r="CB121" s="990"/>
      <c r="CC121" s="990"/>
      <c r="CD121" s="990"/>
      <c r="CE121" s="990"/>
      <c r="CF121" s="984">
        <v>6.5</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80177</v>
      </c>
      <c r="DH121" s="990"/>
      <c r="DI121" s="990"/>
      <c r="DJ121" s="990"/>
      <c r="DK121" s="990"/>
      <c r="DL121" s="990">
        <v>64066</v>
      </c>
      <c r="DM121" s="990"/>
      <c r="DN121" s="990"/>
      <c r="DO121" s="990"/>
      <c r="DP121" s="990"/>
      <c r="DQ121" s="990">
        <v>49879</v>
      </c>
      <c r="DR121" s="990"/>
      <c r="DS121" s="990"/>
      <c r="DT121" s="990"/>
      <c r="DU121" s="990"/>
      <c r="DV121" s="991">
        <v>1.6</v>
      </c>
      <c r="DW121" s="991"/>
      <c r="DX121" s="991"/>
      <c r="DY121" s="991"/>
      <c r="DZ121" s="992"/>
    </row>
    <row r="122" spans="1:130" s="226" customFormat="1" ht="26.25" customHeight="1" x14ac:dyDescent="0.15">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230</v>
      </c>
      <c r="AB122" s="1029"/>
      <c r="AC122" s="1029"/>
      <c r="AD122" s="1029"/>
      <c r="AE122" s="1030"/>
      <c r="AF122" s="1031" t="s">
        <v>230</v>
      </c>
      <c r="AG122" s="1029"/>
      <c r="AH122" s="1029"/>
      <c r="AI122" s="1029"/>
      <c r="AJ122" s="1030"/>
      <c r="AK122" s="1031" t="s">
        <v>230</v>
      </c>
      <c r="AL122" s="1029"/>
      <c r="AM122" s="1029"/>
      <c r="AN122" s="1029"/>
      <c r="AO122" s="1030"/>
      <c r="AP122" s="1032" t="s">
        <v>230</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5377116</v>
      </c>
      <c r="BR122" s="1068"/>
      <c r="BS122" s="1068"/>
      <c r="BT122" s="1068"/>
      <c r="BU122" s="1068"/>
      <c r="BV122" s="1068">
        <v>5166343</v>
      </c>
      <c r="BW122" s="1068"/>
      <c r="BX122" s="1068"/>
      <c r="BY122" s="1068"/>
      <c r="BZ122" s="1068"/>
      <c r="CA122" s="1068">
        <v>5135149</v>
      </c>
      <c r="CB122" s="1068"/>
      <c r="CC122" s="1068"/>
      <c r="CD122" s="1068"/>
      <c r="CE122" s="1068"/>
      <c r="CF122" s="1088">
        <v>162.1</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t="s">
        <v>230</v>
      </c>
      <c r="DH122" s="990"/>
      <c r="DI122" s="990"/>
      <c r="DJ122" s="990"/>
      <c r="DK122" s="990"/>
      <c r="DL122" s="990" t="s">
        <v>230</v>
      </c>
      <c r="DM122" s="990"/>
      <c r="DN122" s="990"/>
      <c r="DO122" s="990"/>
      <c r="DP122" s="990"/>
      <c r="DQ122" s="990" t="s">
        <v>230</v>
      </c>
      <c r="DR122" s="990"/>
      <c r="DS122" s="990"/>
      <c r="DT122" s="990"/>
      <c r="DU122" s="990"/>
      <c r="DV122" s="991" t="s">
        <v>230</v>
      </c>
      <c r="DW122" s="991"/>
      <c r="DX122" s="991"/>
      <c r="DY122" s="991"/>
      <c r="DZ122" s="992"/>
    </row>
    <row r="123" spans="1:130" s="226" customFormat="1" ht="26.25" customHeight="1" x14ac:dyDescent="0.15">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430</v>
      </c>
      <c r="AB123" s="1029"/>
      <c r="AC123" s="1029"/>
      <c r="AD123" s="1029"/>
      <c r="AE123" s="1030"/>
      <c r="AF123" s="1031" t="s">
        <v>230</v>
      </c>
      <c r="AG123" s="1029"/>
      <c r="AH123" s="1029"/>
      <c r="AI123" s="1029"/>
      <c r="AJ123" s="1030"/>
      <c r="AK123" s="1031" t="s">
        <v>230</v>
      </c>
      <c r="AL123" s="1029"/>
      <c r="AM123" s="1029"/>
      <c r="AN123" s="1029"/>
      <c r="AO123" s="1030"/>
      <c r="AP123" s="1032" t="s">
        <v>230</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463</v>
      </c>
      <c r="BP123" s="1076"/>
      <c r="BQ123" s="1135">
        <v>6753725</v>
      </c>
      <c r="BR123" s="1136"/>
      <c r="BS123" s="1136"/>
      <c r="BT123" s="1136"/>
      <c r="BU123" s="1136"/>
      <c r="BV123" s="1136">
        <v>6777322</v>
      </c>
      <c r="BW123" s="1136"/>
      <c r="BX123" s="1136"/>
      <c r="BY123" s="1136"/>
      <c r="BZ123" s="1136"/>
      <c r="CA123" s="1136">
        <v>7138131</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430</v>
      </c>
      <c r="DH123" s="1029"/>
      <c r="DI123" s="1029"/>
      <c r="DJ123" s="1029"/>
      <c r="DK123" s="1030"/>
      <c r="DL123" s="1031" t="s">
        <v>430</v>
      </c>
      <c r="DM123" s="1029"/>
      <c r="DN123" s="1029"/>
      <c r="DO123" s="1029"/>
      <c r="DP123" s="1030"/>
      <c r="DQ123" s="1031" t="s">
        <v>430</v>
      </c>
      <c r="DR123" s="1029"/>
      <c r="DS123" s="1029"/>
      <c r="DT123" s="1029"/>
      <c r="DU123" s="1030"/>
      <c r="DV123" s="1032" t="s">
        <v>230</v>
      </c>
      <c r="DW123" s="1033"/>
      <c r="DX123" s="1033"/>
      <c r="DY123" s="1033"/>
      <c r="DZ123" s="1034"/>
    </row>
    <row r="124" spans="1:130" s="226" customFormat="1" ht="26.25" customHeight="1" thickBot="1" x14ac:dyDescent="0.2">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230</v>
      </c>
      <c r="AB124" s="1029"/>
      <c r="AC124" s="1029"/>
      <c r="AD124" s="1029"/>
      <c r="AE124" s="1030"/>
      <c r="AF124" s="1031" t="s">
        <v>230</v>
      </c>
      <c r="AG124" s="1029"/>
      <c r="AH124" s="1029"/>
      <c r="AI124" s="1029"/>
      <c r="AJ124" s="1030"/>
      <c r="AK124" s="1031" t="s">
        <v>230</v>
      </c>
      <c r="AL124" s="1029"/>
      <c r="AM124" s="1029"/>
      <c r="AN124" s="1029"/>
      <c r="AO124" s="1030"/>
      <c r="AP124" s="1032" t="s">
        <v>465</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214.2</v>
      </c>
      <c r="BR124" s="1098"/>
      <c r="BS124" s="1098"/>
      <c r="BT124" s="1098"/>
      <c r="BU124" s="1098"/>
      <c r="BV124" s="1098">
        <v>193.3</v>
      </c>
      <c r="BW124" s="1098"/>
      <c r="BX124" s="1098"/>
      <c r="BY124" s="1098"/>
      <c r="BZ124" s="1098"/>
      <c r="CA124" s="1098">
        <v>175.1</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230</v>
      </c>
      <c r="DH124" s="1054"/>
      <c r="DI124" s="1054"/>
      <c r="DJ124" s="1054"/>
      <c r="DK124" s="1055"/>
      <c r="DL124" s="1053" t="s">
        <v>230</v>
      </c>
      <c r="DM124" s="1054"/>
      <c r="DN124" s="1054"/>
      <c r="DO124" s="1054"/>
      <c r="DP124" s="1055"/>
      <c r="DQ124" s="1053" t="s">
        <v>430</v>
      </c>
      <c r="DR124" s="1054"/>
      <c r="DS124" s="1054"/>
      <c r="DT124" s="1054"/>
      <c r="DU124" s="1055"/>
      <c r="DV124" s="1056" t="s">
        <v>468</v>
      </c>
      <c r="DW124" s="1057"/>
      <c r="DX124" s="1057"/>
      <c r="DY124" s="1057"/>
      <c r="DZ124" s="1058"/>
    </row>
    <row r="125" spans="1:130" s="226" customFormat="1" ht="26.25" customHeight="1" x14ac:dyDescent="0.15">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468</v>
      </c>
      <c r="AB125" s="1029"/>
      <c r="AC125" s="1029"/>
      <c r="AD125" s="1029"/>
      <c r="AE125" s="1030"/>
      <c r="AF125" s="1031" t="s">
        <v>230</v>
      </c>
      <c r="AG125" s="1029"/>
      <c r="AH125" s="1029"/>
      <c r="AI125" s="1029"/>
      <c r="AJ125" s="1030"/>
      <c r="AK125" s="1031" t="s">
        <v>430</v>
      </c>
      <c r="AL125" s="1029"/>
      <c r="AM125" s="1029"/>
      <c r="AN125" s="1029"/>
      <c r="AO125" s="1030"/>
      <c r="AP125" s="1032" t="s">
        <v>430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230</v>
      </c>
      <c r="DH125" s="997"/>
      <c r="DI125" s="997"/>
      <c r="DJ125" s="997"/>
      <c r="DK125" s="997"/>
      <c r="DL125" s="997" t="s">
        <v>430</v>
      </c>
      <c r="DM125" s="997"/>
      <c r="DN125" s="997"/>
      <c r="DO125" s="997"/>
      <c r="DP125" s="997"/>
      <c r="DQ125" s="997" t="s">
        <v>230</v>
      </c>
      <c r="DR125" s="997"/>
      <c r="DS125" s="997"/>
      <c r="DT125" s="997"/>
      <c r="DU125" s="997"/>
      <c r="DV125" s="998" t="s">
        <v>430</v>
      </c>
      <c r="DW125" s="998"/>
      <c r="DX125" s="998"/>
      <c r="DY125" s="998"/>
      <c r="DZ125" s="999"/>
    </row>
    <row r="126" spans="1:130" s="226" customFormat="1" ht="26.25" customHeight="1" thickBot="1" x14ac:dyDescent="0.2">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230</v>
      </c>
      <c r="AB126" s="1029"/>
      <c r="AC126" s="1029"/>
      <c r="AD126" s="1029"/>
      <c r="AE126" s="1030"/>
      <c r="AF126" s="1031" t="s">
        <v>230</v>
      </c>
      <c r="AG126" s="1029"/>
      <c r="AH126" s="1029"/>
      <c r="AI126" s="1029"/>
      <c r="AJ126" s="1030"/>
      <c r="AK126" s="1031" t="s">
        <v>471</v>
      </c>
      <c r="AL126" s="1029"/>
      <c r="AM126" s="1029"/>
      <c r="AN126" s="1029"/>
      <c r="AO126" s="1030"/>
      <c r="AP126" s="1032" t="s">
        <v>430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v>76305</v>
      </c>
      <c r="DH126" s="990"/>
      <c r="DI126" s="990"/>
      <c r="DJ126" s="990"/>
      <c r="DK126" s="990"/>
      <c r="DL126" s="990">
        <v>57217</v>
      </c>
      <c r="DM126" s="990"/>
      <c r="DN126" s="990"/>
      <c r="DO126" s="990"/>
      <c r="DP126" s="990"/>
      <c r="DQ126" s="990">
        <v>37546</v>
      </c>
      <c r="DR126" s="990"/>
      <c r="DS126" s="990"/>
      <c r="DT126" s="990"/>
      <c r="DU126" s="990"/>
      <c r="DV126" s="991">
        <v>1.2</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106</v>
      </c>
      <c r="AB127" s="1029"/>
      <c r="AC127" s="1029"/>
      <c r="AD127" s="1029"/>
      <c r="AE127" s="1030"/>
      <c r="AF127" s="1031">
        <v>100</v>
      </c>
      <c r="AG127" s="1029"/>
      <c r="AH127" s="1029"/>
      <c r="AI127" s="1029"/>
      <c r="AJ127" s="1030"/>
      <c r="AK127" s="1031">
        <v>76</v>
      </c>
      <c r="AL127" s="1029"/>
      <c r="AM127" s="1029"/>
      <c r="AN127" s="1029"/>
      <c r="AO127" s="1030"/>
      <c r="AP127" s="1032">
        <v>0</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230</v>
      </c>
      <c r="DH127" s="990"/>
      <c r="DI127" s="990"/>
      <c r="DJ127" s="990"/>
      <c r="DK127" s="990"/>
      <c r="DL127" s="990" t="s">
        <v>430</v>
      </c>
      <c r="DM127" s="990"/>
      <c r="DN127" s="990"/>
      <c r="DO127" s="990"/>
      <c r="DP127" s="990"/>
      <c r="DQ127" s="990" t="s">
        <v>468</v>
      </c>
      <c r="DR127" s="990"/>
      <c r="DS127" s="990"/>
      <c r="DT127" s="990"/>
      <c r="DU127" s="990"/>
      <c r="DV127" s="991" t="s">
        <v>430</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14948</v>
      </c>
      <c r="AB128" s="1118"/>
      <c r="AC128" s="1118"/>
      <c r="AD128" s="1118"/>
      <c r="AE128" s="1119"/>
      <c r="AF128" s="1120">
        <v>14620</v>
      </c>
      <c r="AG128" s="1118"/>
      <c r="AH128" s="1118"/>
      <c r="AI128" s="1118"/>
      <c r="AJ128" s="1119"/>
      <c r="AK128" s="1120">
        <v>14529</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430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230</v>
      </c>
      <c r="DH128" s="1110"/>
      <c r="DI128" s="1110"/>
      <c r="DJ128" s="1110"/>
      <c r="DK128" s="1110"/>
      <c r="DL128" s="1110" t="s">
        <v>471</v>
      </c>
      <c r="DM128" s="1110"/>
      <c r="DN128" s="1110"/>
      <c r="DO128" s="1110"/>
      <c r="DP128" s="1110"/>
      <c r="DQ128" s="1110" t="s">
        <v>230</v>
      </c>
      <c r="DR128" s="1110"/>
      <c r="DS128" s="1110"/>
      <c r="DT128" s="1110"/>
      <c r="DU128" s="1110"/>
      <c r="DV128" s="1111" t="s">
        <v>430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3846031</v>
      </c>
      <c r="AB129" s="1029"/>
      <c r="AC129" s="1029"/>
      <c r="AD129" s="1029"/>
      <c r="AE129" s="1030"/>
      <c r="AF129" s="1031">
        <v>3750693</v>
      </c>
      <c r="AG129" s="1029"/>
      <c r="AH129" s="1029"/>
      <c r="AI129" s="1029"/>
      <c r="AJ129" s="1030"/>
      <c r="AK129" s="1031">
        <v>3586092</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430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559158</v>
      </c>
      <c r="AB130" s="1029"/>
      <c r="AC130" s="1029"/>
      <c r="AD130" s="1029"/>
      <c r="AE130" s="1030"/>
      <c r="AF130" s="1031">
        <v>488235</v>
      </c>
      <c r="AG130" s="1029"/>
      <c r="AH130" s="1029"/>
      <c r="AI130" s="1029"/>
      <c r="AJ130" s="1030"/>
      <c r="AK130" s="1031">
        <v>417941</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18.8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3286873</v>
      </c>
      <c r="AB131" s="1054"/>
      <c r="AC131" s="1054"/>
      <c r="AD131" s="1054"/>
      <c r="AE131" s="1055"/>
      <c r="AF131" s="1053">
        <v>3262458</v>
      </c>
      <c r="AG131" s="1054"/>
      <c r="AH131" s="1054"/>
      <c r="AI131" s="1054"/>
      <c r="AJ131" s="1055"/>
      <c r="AK131" s="1053">
        <v>3168151</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175.1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19.76906318</v>
      </c>
      <c r="AB132" s="1170"/>
      <c r="AC132" s="1170"/>
      <c r="AD132" s="1170"/>
      <c r="AE132" s="1171"/>
      <c r="AF132" s="1172">
        <v>18.80891647</v>
      </c>
      <c r="AG132" s="1170"/>
      <c r="AH132" s="1170"/>
      <c r="AI132" s="1170"/>
      <c r="AJ132" s="1171"/>
      <c r="AK132" s="1172">
        <v>17.96514749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21.5</v>
      </c>
      <c r="AB133" s="1153"/>
      <c r="AC133" s="1153"/>
      <c r="AD133" s="1153"/>
      <c r="AE133" s="1154"/>
      <c r="AF133" s="1152">
        <v>20.3</v>
      </c>
      <c r="AG133" s="1153"/>
      <c r="AH133" s="1153"/>
      <c r="AI133" s="1153"/>
      <c r="AJ133" s="1154"/>
      <c r="AK133" s="1152">
        <v>18.8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4NoD2B0Kqq7N01UgsD353TVda3QJ0PepLNNQ1egxBLxdOWc347yMjfOBvoNUaECNu+NuOUfPZHaxtAfIzBslQ==" saltValue="vbuw5YNEJzQY7RE8fZQC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NDwzzBYboDlVSBPNuikCFC37V059rA/ADJ3Kx3pZTkjnP20zSDeiCDmVMyS1Cl2dE3UwkoWb/bEi1hngrzitw==" saltValue="TA+Ahr6E8P+df4LdKB73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8n2tZUoDbnLIwTQtjMhXVgov2dDiRsTciJd/9sb8qUWYQfiwDEwtUsZX4ekkrq4Vg+mBoT/l8A8BOJOH1RK0Q==" saltValue="YMXZgPlpcEoflO0yRLJ9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667430</v>
      </c>
      <c r="AP9" s="292">
        <v>67939</v>
      </c>
      <c r="AQ9" s="293">
        <v>135358</v>
      </c>
      <c r="AR9" s="294">
        <v>-49.8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60662</v>
      </c>
      <c r="AP10" s="295">
        <v>6175</v>
      </c>
      <c r="AQ10" s="296">
        <v>16285</v>
      </c>
      <c r="AR10" s="297">
        <v>-62.1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165331</v>
      </c>
      <c r="AP11" s="295">
        <v>16829</v>
      </c>
      <c r="AQ11" s="296">
        <v>23139</v>
      </c>
      <c r="AR11" s="297">
        <v>-27.3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v>18039</v>
      </c>
      <c r="AP12" s="295">
        <v>1836</v>
      </c>
      <c r="AQ12" s="296">
        <v>3507</v>
      </c>
      <c r="AR12" s="297">
        <v>-47.6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506</v>
      </c>
      <c r="AP13" s="295" t="s">
        <v>506</v>
      </c>
      <c r="AQ13" s="296">
        <v>1</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50967</v>
      </c>
      <c r="AP14" s="295">
        <v>5188</v>
      </c>
      <c r="AQ14" s="296">
        <v>6299</v>
      </c>
      <c r="AR14" s="297">
        <v>-17.600000000000001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t="s">
        <v>506</v>
      </c>
      <c r="AP15" s="295" t="s">
        <v>506</v>
      </c>
      <c r="AQ15" s="296">
        <v>3566</v>
      </c>
      <c r="AR15" s="297" t="s">
        <v>506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-111767</v>
      </c>
      <c r="AP16" s="295">
        <v>-11377</v>
      </c>
      <c r="AQ16" s="296">
        <v>-14081</v>
      </c>
      <c r="AR16" s="297">
        <v>-19.2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850662</v>
      </c>
      <c r="AP17" s="295">
        <v>86590</v>
      </c>
      <c r="AQ17" s="296">
        <v>174073</v>
      </c>
      <c r="AR17" s="297">
        <v>-50.3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7.94</v>
      </c>
      <c r="AP21" s="308">
        <v>15.56</v>
      </c>
      <c r="AQ21" s="309">
        <v>-7.62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89.3</v>
      </c>
      <c r="AP22" s="313">
        <v>96</v>
      </c>
      <c r="AQ22" s="314">
        <v>-6.7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662655</v>
      </c>
      <c r="AP32" s="322">
        <v>67453</v>
      </c>
      <c r="AQ32" s="323">
        <v>106722</v>
      </c>
      <c r="AR32" s="324">
        <v>-36.799999999999997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506</v>
      </c>
      <c r="AP33" s="322" t="s">
        <v>506</v>
      </c>
      <c r="AQ33" s="323">
        <v>147</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506</v>
      </c>
      <c r="AP34" s="322" t="s">
        <v>506</v>
      </c>
      <c r="AQ34" s="323">
        <v>287</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197009</v>
      </c>
      <c r="AP35" s="322">
        <v>20054</v>
      </c>
      <c r="AQ35" s="323">
        <v>22428</v>
      </c>
      <c r="AR35" s="324">
        <v>-10.6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141893</v>
      </c>
      <c r="AP36" s="322">
        <v>14444</v>
      </c>
      <c r="AQ36" s="323">
        <v>4327</v>
      </c>
      <c r="AR36" s="324">
        <v>233.8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76</v>
      </c>
      <c r="AP37" s="322">
        <v>8</v>
      </c>
      <c r="AQ37" s="323">
        <v>1437</v>
      </c>
      <c r="AR37" s="324">
        <v>-99.4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506</v>
      </c>
      <c r="AP38" s="325" t="s">
        <v>506</v>
      </c>
      <c r="AQ38" s="326">
        <v>25</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-14529</v>
      </c>
      <c r="AP39" s="322">
        <v>-1479</v>
      </c>
      <c r="AQ39" s="323">
        <v>-4811</v>
      </c>
      <c r="AR39" s="324">
        <v>-69.3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-417941</v>
      </c>
      <c r="AP40" s="322">
        <v>-42543</v>
      </c>
      <c r="AQ40" s="323">
        <v>-91754</v>
      </c>
      <c r="AR40" s="324">
        <v>-53.6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569163</v>
      </c>
      <c r="AP41" s="322">
        <v>57936</v>
      </c>
      <c r="AQ41" s="323">
        <v>38807</v>
      </c>
      <c r="AR41" s="324">
        <v>49.3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594601</v>
      </c>
      <c r="AN51" s="344">
        <v>55194</v>
      </c>
      <c r="AO51" s="345">
        <v>270.8</v>
      </c>
      <c r="AP51" s="346">
        <v>136577</v>
      </c>
      <c r="AQ51" s="347">
        <v>19.7</v>
      </c>
      <c r="AR51" s="348">
        <v>251.1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204499</v>
      </c>
      <c r="AN52" s="352">
        <v>18983</v>
      </c>
      <c r="AO52" s="353">
        <v>68</v>
      </c>
      <c r="AP52" s="354">
        <v>59645</v>
      </c>
      <c r="AQ52" s="355">
        <v>-3.2</v>
      </c>
      <c r="AR52" s="356">
        <v>71.2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378663</v>
      </c>
      <c r="AN53" s="344">
        <v>35960</v>
      </c>
      <c r="AO53" s="345">
        <v>-34.799999999999997</v>
      </c>
      <c r="AP53" s="346">
        <v>132212</v>
      </c>
      <c r="AQ53" s="347">
        <v>-3.2</v>
      </c>
      <c r="AR53" s="348">
        <v>-31.6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199836</v>
      </c>
      <c r="AN54" s="352">
        <v>18978</v>
      </c>
      <c r="AO54" s="353">
        <v>0</v>
      </c>
      <c r="AP54" s="354">
        <v>67114</v>
      </c>
      <c r="AQ54" s="355">
        <v>12.5</v>
      </c>
      <c r="AR54" s="356">
        <v>-12.5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312313</v>
      </c>
      <c r="AN55" s="344">
        <v>30292</v>
      </c>
      <c r="AO55" s="345">
        <v>-15.8</v>
      </c>
      <c r="AP55" s="346">
        <v>162193</v>
      </c>
      <c r="AQ55" s="347">
        <v>22.7</v>
      </c>
      <c r="AR55" s="348">
        <v>-38.5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185504</v>
      </c>
      <c r="AN56" s="352">
        <v>17993</v>
      </c>
      <c r="AO56" s="353">
        <v>-5.2</v>
      </c>
      <c r="AP56" s="354">
        <v>79985</v>
      </c>
      <c r="AQ56" s="355">
        <v>19.2</v>
      </c>
      <c r="AR56" s="356">
        <v>-24.4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288113</v>
      </c>
      <c r="AN57" s="344">
        <v>28639</v>
      </c>
      <c r="AO57" s="345">
        <v>-5.5</v>
      </c>
      <c r="AP57" s="346">
        <v>168868</v>
      </c>
      <c r="AQ57" s="347">
        <v>4.0999999999999996</v>
      </c>
      <c r="AR57" s="348">
        <v>-9.6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160348</v>
      </c>
      <c r="AN58" s="352">
        <v>15939</v>
      </c>
      <c r="AO58" s="353">
        <v>-11.4</v>
      </c>
      <c r="AP58" s="354">
        <v>79360</v>
      </c>
      <c r="AQ58" s="355">
        <v>-0.8</v>
      </c>
      <c r="AR58" s="356">
        <v>-10.6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313662</v>
      </c>
      <c r="AN59" s="344">
        <v>31928</v>
      </c>
      <c r="AO59" s="345">
        <v>11.5</v>
      </c>
      <c r="AP59" s="346">
        <v>202870</v>
      </c>
      <c r="AQ59" s="347">
        <v>20.100000000000001</v>
      </c>
      <c r="AR59" s="348">
        <v>-8.6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211190</v>
      </c>
      <c r="AN60" s="352">
        <v>21497</v>
      </c>
      <c r="AO60" s="353">
        <v>34.9</v>
      </c>
      <c r="AP60" s="354">
        <v>79735</v>
      </c>
      <c r="AQ60" s="355">
        <v>0.5</v>
      </c>
      <c r="AR60" s="356">
        <v>34.4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377470</v>
      </c>
      <c r="AN61" s="359">
        <v>36403</v>
      </c>
      <c r="AO61" s="360">
        <v>45.2</v>
      </c>
      <c r="AP61" s="361">
        <v>160544</v>
      </c>
      <c r="AQ61" s="362">
        <v>12.7</v>
      </c>
      <c r="AR61" s="348">
        <v>32.5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192275</v>
      </c>
      <c r="AN62" s="352">
        <v>18678</v>
      </c>
      <c r="AO62" s="353">
        <v>17.3</v>
      </c>
      <c r="AP62" s="354">
        <v>73168</v>
      </c>
      <c r="AQ62" s="355">
        <v>5.6</v>
      </c>
      <c r="AR62" s="356">
        <v>11.7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pZoeBPIixUX+XueXC0tuF/mVvjBfOc6z7ta1Sm/2K7CEeXSAi7Bk2kuOl+I4eF6YSnB56KRjBPb3sx9GmNh1w==" saltValue="frQjKOwo59I2ImSdKV/i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nwzeNARfchz9q/qZ+I+sFtadGSeDHT2c7cKhVDUh2kraxGLOU9flAxZ04LxiZiVvlqmDS0AteyB8gkkJj1nuA==" saltValue="Q1KpyB8yPJhNSDWQniOp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0u5RgbrgPIG0RwFNGnxvUeNsi5GhxP+yFjMe+fXprAQgGK2/9X1FPsu2gtntx1avz00Bs8WEJSercS0nMGz2A==" saltValue="r0Y4tvv7AcMVtVx4AZM9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11.8</v>
      </c>
      <c r="G47" s="12">
        <v>12.06</v>
      </c>
      <c r="H47" s="12">
        <v>18.940000000000001</v>
      </c>
      <c r="I47" s="12">
        <v>23.66</v>
      </c>
      <c r="J47" s="13">
        <v>28.25</v>
      </c>
    </row>
    <row r="48" spans="2:10" ht="57.75" customHeight="1" x14ac:dyDescent="0.15">
      <c r="B48" s="14"/>
      <c r="C48" s="1214" t="s">
        <v>4</v>
      </c>
      <c r="D48" s="1214"/>
      <c r="E48" s="1215"/>
      <c r="F48" s="15">
        <v>3.61</v>
      </c>
      <c r="G48" s="16">
        <v>4.4000000000000004</v>
      </c>
      <c r="H48" s="16">
        <v>4.6500000000000004</v>
      </c>
      <c r="I48" s="16">
        <v>5.34</v>
      </c>
      <c r="J48" s="17">
        <v>3.52</v>
      </c>
    </row>
    <row r="49" spans="2:10" ht="57.75" customHeight="1" thickBot="1" x14ac:dyDescent="0.2">
      <c r="B49" s="18"/>
      <c r="C49" s="1216" t="s">
        <v>5</v>
      </c>
      <c r="D49" s="1216"/>
      <c r="E49" s="1217"/>
      <c r="F49" s="19" t="s">
        <v>553</v>
      </c>
      <c r="G49" s="20">
        <v>32.67</v>
      </c>
      <c r="H49" s="20">
        <v>4.26</v>
      </c>
      <c r="I49" s="20">
        <v>0.57999999999999996</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u5MDu68s15zV10RuOpWdPzlcqli/8AsTMVzcVAUtb+72CtBQ15EDiaRGWO6sCkVS5pLi4O/k7be/1UlXNw8+g==" saltValue="YMdMpBYS4ugIkRwc6XgU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2019-03-13T07:24:09Z</cp:lastPrinted>
  <dcterms:created xsi:type="dcterms:W3CDTF">2019-02-14T01:18:01Z</dcterms:created>
  <dcterms:modified xsi:type="dcterms:W3CDTF">2019-10-30T02:39:27Z</dcterms:modified>
  <cp:category/>
</cp:coreProperties>
</file>