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9→30（H28財政状況資料集）\02_平成30年5月末公表\05_10月修正\"/>
    </mc:Choice>
  </mc:AlternateContent>
  <bookViews>
    <workbookView xWindow="240" yWindow="1260" windowWidth="14940" windowHeight="7875" tabRatio="86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A73" i="11" l="1"/>
  <c r="AA69" i="11" l="1"/>
  <c r="AA70" i="11"/>
  <c r="AA71" i="11"/>
  <c r="AA68" i="11"/>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C38" i="9"/>
  <c r="CO37" i="9"/>
  <c r="BE37" i="9"/>
  <c r="AM37" i="9"/>
  <c r="C37" i="9"/>
  <c r="CO36" i="9"/>
  <c r="BE36" i="9"/>
  <c r="AM36" i="9"/>
  <c r="C36" i="9"/>
  <c r="CO35" i="9"/>
  <c r="BE35" i="9"/>
  <c r="AM35" i="9"/>
  <c r="C35" i="9"/>
  <c r="CO34" i="9"/>
  <c r="AM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alcChain>
</file>

<file path=xl/sharedStrings.xml><?xml version="1.0" encoding="utf-8"?>
<sst xmlns="http://schemas.openxmlformats.org/spreadsheetml/2006/main" count="1093" uniqueCount="569">
  <si>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</si>
  <si>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</si>
  <si>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</si>
  <si>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</si>
  <si>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</si>
  <si>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</si>
  <si>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</si>
  <si>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</si>
  <si>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</si>
  <si>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</si>
  <si>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</si>
  <si>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</si>
  <si>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</si>
  <si>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</si>
  <si>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</si>
  <si>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</si>
  <si>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</si>
  <si>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</si>
  <si>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</si>
  <si>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</si>
  <si>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</si>
  <si>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</si>
  <si>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</si>
  <si>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</si>
  <si>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</si>
  <si>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</si>
  <si>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</si>
  <si>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</si>
  <si>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</si>
  <si>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</si>
  <si>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</si>
  <si>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</si>
  <si>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</si>
  <si>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</si>
  <si>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</si>
  <si>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</si>
  <si>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</si>
  <si>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</si>
  <si>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</si>
  <si>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</si>
  <si>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</si>
  <si>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</si>
  <si>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</si>
  <si>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</si>
  <si>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</si>
  <si>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</si>
  <si>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</si>
  <si>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</si>
  <si>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</si>
  <si>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</si>
  <si>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</si>
  <si>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</si>
  <si>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</si>
  <si>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</si>
  <si>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</si>
  <si>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</si>
  <si>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</si>
  <si>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</si>
  <si>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</si>
  <si>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</si>
  <si>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</si>
  <si>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</si>
  <si>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</si>
  <si>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</si>
  <si>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</si>
  <si>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</si>
  <si>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</si>
  <si>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</si>
  <si>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</si>
  <si>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</si>
  <si>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</si>
  <si>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</si>
  <si>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</si>
  <si>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</si>
  <si>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</si>
  <si>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</si>
  <si>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</si>
  <si>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</si>
  <si>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</si>
  <si>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</si>
  <si>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</si>
  <si>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</si>
  <si>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</si>
  <si>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</si>
  <si>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</si>
  <si>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</si>
  <si>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</si>
  <si>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</si>
  <si>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</si>
  <si>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</si>
  <si>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</si>
  <si>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</si>
  <si>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</si>
  <si>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</si>
  <si>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</si>
  <si>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</si>
  <si>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</si>
  <si>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</si>
  <si>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</si>
  <si>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</si>
  <si>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</si>
  <si>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</si>
  <si>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</si>
  <si>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</si>
  <si>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</si>
  <si>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</si>
  <si>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</si>
  <si>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</si>
  <si>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</si>
  <si>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</si>
  <si>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</si>
  <si>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</si>
  <si>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</si>
  <si>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</si>
  <si>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</si>
  <si>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</si>
  <si>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</si>
  <si>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</si>
  <si>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</si>
  <si>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</si>
  <si>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</si>
  <si>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</si>
  <si>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</si>
  <si>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</si>
  <si>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</si>
  <si>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</si>
  <si>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</si>
  <si>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</si>
  <si>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</si>
  <si>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</si>
  <si>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</si>
  <si>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</si>
  <si>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</si>
  <si>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</si>
  <si>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</si>
  <si>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</si>
  <si>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</si>
  <si>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</si>
  <si>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</si>
  <si>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</si>
  <si>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</si>
  <si>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</si>
  <si>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</si>
  <si>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</si>
  <si>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</si>
  <si>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</si>
  <si>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</si>
  <si>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</si>
  <si>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</si>
  <si>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</si>
  <si>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</si>
  <si>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</si>
  <si>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</si>
  <si>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</si>
  <si>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</si>
  <si>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</si>
  <si>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</si>
  <si>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</si>
  <si>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</si>
  <si>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</si>
  <si>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</si>
  <si>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</si>
  <si>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</si>
  <si>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</si>
  <si>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</si>
  <si>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</si>
  <si>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</si>
  <si>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</si>
  <si>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</si>
  <si>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</si>
  <si>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</si>
  <si>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</si>
  <si>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</si>
  <si>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</si>
  <si>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</si>
  <si>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</si>
  <si>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</si>
  <si>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</si>
  <si>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</si>
  <si>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</si>
  <si>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</si>
  <si>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</si>
  <si>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</si>
  <si>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</si>
  <si>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</si>
  <si>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</si>
  <si>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</si>
  <si>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</si>
  <si>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</si>
  <si>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</si>
  <si>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</si>
  <si>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</si>
  <si>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</si>
  <si>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</si>
  <si>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</si>
  <si>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</si>
  <si>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</si>
  <si>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青森県今別町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</si>
  <si>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</si>
  <si>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</si>
  <si>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</si>
  <si>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</si>
  <si>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</si>
  <si>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</si>
  <si>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</si>
  <si>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</si>
  <si>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</si>
  <si>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</si>
  <si>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</si>
  <si>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</si>
  <si>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</si>
  <si>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</si>
  <si>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</si>
  <si>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</si>
  <si>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</si>
  <si>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</si>
  <si>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</si>
  <si>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</si>
  <si>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</si>
  <si>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</si>
  <si>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</si>
  <si>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</si>
  <si>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</si>
  <si>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</si>
  <si>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</si>
  <si>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</si>
  <si>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</si>
  <si>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</si>
  <si>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</si>
  <si>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</si>
  <si>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</si>
  <si>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</si>
  <si>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</si>
  <si>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</si>
  <si>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</si>
  <si>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</si>
  <si>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</si>
  <si>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</si>
  <si>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</si>
  <si>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</si>
  <si>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</si>
  <si>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</si>
  <si>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</si>
  <si>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</si>
  <si>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</si>
  <si>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</si>
  <si>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</si>
  <si>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</si>
  <si>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</si>
  <si>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</si>
  <si>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</si>
  <si>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</si>
  <si>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</si>
  <si>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</si>
  <si>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</si>
  <si>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</si>
  <si>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</si>
  <si>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</si>
  <si>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</si>
  <si>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</si>
  <si>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</si>
  <si>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</si>
  <si>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</si>
  <si>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</si>
  <si>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</si>
  <si>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</si>
  <si>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</si>
  <si>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</si>
  <si>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</si>
  <si>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</si>
  <si>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</si>
  <si>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</si>
  <si>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</si>
  <si>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</si>
  <si>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</si>
  <si>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</si>
  <si>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</si>
  <si>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</si>
  <si>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</si>
  <si>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</si>
  <si>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</si>
  <si>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</si>
  <si>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</si>
  <si>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</si>
  <si>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</si>
  <si>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</si>
  <si>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</si>
  <si>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</si>
  <si>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</si>
  <si>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</si>
  <si>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</si>
  <si>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</si>
  <si>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</si>
  <si>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</si>
  <si>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</si>
  <si>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</si>
  <si>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</si>
  <si>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</si>
  <si>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</si>
  <si>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</si>
  <si>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</si>
  <si>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</si>
  <si>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</si>
  <si>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</si>
  <si>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</si>
  <si>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</si>
  <si>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</si>
  <si>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</si>
  <si>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</si>
  <si>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</si>
  <si>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</si>
  <si>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</si>
  <si>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</si>
  <si>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</si>
  <si>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</si>
  <si>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</si>
  <si>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</si>
  <si>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</si>
  <si>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</si>
  <si>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</si>
  <si>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</si>
  <si>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</si>
  <si>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</si>
  <si>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</si>
  <si>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</si>
  <si>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</si>
  <si>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</si>
  <si>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</si>
  <si>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</si>
  <si>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</si>
  <si>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</si>
  <si>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</si>
  <si>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</si>
  <si>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</si>
  <si>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</si>
  <si>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</si>
  <si>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</si>
  <si>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</si>
  <si>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</si>
  <si>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</si>
  <si>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</si>
  <si>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</si>
  <si>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</si>
  <si>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</si>
  <si>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</si>
  <si>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</si>
  <si>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</si>
  <si>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青森県今別町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</si>
  <si>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</si>
  <si>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</si>
  <si>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</si>
  <si>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</si>
  <si>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</si>
  <si>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</si>
  <si>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</si>
  <si>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</si>
  <si>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</si>
  <si>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</si>
  <si>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</si>
  <si>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</si>
  <si>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</si>
  <si>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</si>
  <si>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</si>
  <si>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</si>
  <si>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</si>
  <si>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</si>
  <si>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</si>
  <si>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</si>
  <si>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</si>
  <si>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</si>
  <si>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</si>
  <si>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</si>
  <si>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</si>
  <si>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</si>
  <si>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</si>
  <si>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</si>
  <si>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</si>
  <si>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</si>
  <si>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</si>
  <si>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</si>
  <si>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</si>
  <si>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</si>
  <si>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国民健康保険特別会計（診療施設会計）</t>
    <phoneticPr fontId="5"/>
  </si>
  <si>
    <t>後期高齢者医療特別会計</t>
    <phoneticPr fontId="5"/>
  </si>
  <si>
    <t>介護保険特別会計（保険事業勘定）</t>
    <phoneticPr fontId="5"/>
  </si>
  <si>
    <t>介護保険特別会計（サービス事業勘定）</t>
    <phoneticPr fontId="5"/>
  </si>
  <si>
    <t>今別町簡易水道事業特別会計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</si>
  <si>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</si>
  <si>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</si>
  <si>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</si>
  <si>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</si>
  <si>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</si>
  <si>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</si>
  <si>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</si>
  <si>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</si>
  <si>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</si>
  <si>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</si>
  <si>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</si>
  <si>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</si>
  <si>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</si>
  <si>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</si>
  <si>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</si>
  <si>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</si>
  <si>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</si>
  <si>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</si>
  <si>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</si>
  <si>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</si>
  <si>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</si>
  <si>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</si>
  <si>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</si>
  <si>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</si>
  <si>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</si>
  <si>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</si>
  <si>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</si>
  <si>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</si>
  <si>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</si>
  <si>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</si>
  <si>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</si>
  <si>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</si>
  <si>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</si>
  <si>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</si>
  <si>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</si>
  <si>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</si>
  <si>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</si>
  <si>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</si>
  <si>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</si>
  <si>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</si>
  <si>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</si>
  <si>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</si>
  <si>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</si>
  <si>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</si>
  <si>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</si>
  <si>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</si>
  <si>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</si>
  <si>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</si>
  <si>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</si>
  <si>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</si>
  <si>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</si>
  <si>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</si>
  <si>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</si>
  <si>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</si>
  <si>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</si>
  <si>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</si>
  <si>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</si>
  <si>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</si>
  <si>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今別地区簡易水道事業特別会計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</si>
  <si>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</si>
  <si>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</si>
  <si>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介護保険特別会計（サービス勘定）</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</si>
  <si>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</si>
  <si>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</si>
  <si>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</si>
  <si>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</si>
  <si>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</si>
  <si>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</si>
  <si>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</si>
  <si>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</si>
  <si>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</si>
  <si>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</si>
  <si>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</si>
  <si>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</si>
  <si>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</si>
  <si>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</si>
  <si>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</si>
  <si>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</si>
  <si>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</si>
  <si>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</si>
  <si>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</si>
  <si>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</si>
  <si>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</si>
  <si>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</si>
  <si>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</si>
  <si>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</si>
  <si>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</si>
  <si>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</si>
  <si>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</si>
  <si>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</si>
  <si>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</si>
  <si>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</si>
  <si>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</si>
  <si>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</si>
  <si>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</si>
  <si>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</si>
  <si>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</si>
  <si>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</si>
  <si>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</si>
  <si>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</si>
  <si>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</si>
  <si>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</si>
  <si>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</si>
  <si>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</si>
  <si>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</si>
  <si>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</si>
  <si>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</si>
  <si>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</si>
  <si>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</si>
  <si>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</si>
  <si>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</si>
  <si>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</si>
  <si>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</si>
  <si>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</si>
  <si>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</si>
  <si>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</si>
  <si>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</si>
  <si>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</si>
  <si>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</si>
  <si>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</si>
  <si>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</si>
  <si>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</si>
  <si>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</si>
  <si>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</si>
  <si>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</si>
  <si>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</si>
  <si>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</si>
  <si>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</si>
  <si>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</si>
  <si>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</si>
  <si>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</si>
  <si>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</si>
  <si>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</si>
  <si>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</si>
  <si>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</si>
  <si>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</si>
  <si>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</si>
  <si>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</si>
  <si>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</si>
  <si>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</si>
  <si>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</si>
  <si>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</si>
  <si>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</si>
  <si>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</si>
  <si>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</si>
  <si>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</si>
  <si>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5.10</t>
  </si>
  <si>
    <t>▲ 2.08</t>
  </si>
  <si>
    <t>▲ 1.63</t>
  </si>
  <si>
    <t>一般会計</t>
  </si>
  <si>
    <t>介護保険特別会計（保険事業勘定）</t>
  </si>
  <si>
    <t>国民健康保険特別会計（事業勘定）</t>
  </si>
  <si>
    <t>今別町簡易水道事業特別会計</t>
  </si>
  <si>
    <t>国民健康保険特別会計（診療施設会計）</t>
  </si>
  <si>
    <t>介護保険特別会計（サービス事業勘定）</t>
  </si>
  <si>
    <t>後期高齢者医療特別会計</t>
  </si>
  <si>
    <t>その他会計（赤字）</t>
  </si>
  <si>
    <t>その他会計（黒字）</t>
  </si>
  <si>
    <t>-</t>
    <phoneticPr fontId="2"/>
  </si>
  <si>
    <t>青森地域広域事務組合</t>
    <rPh sb="0" eb="2">
      <t>アオモリ</t>
    </rPh>
    <rPh sb="2" eb="4">
      <t>チイキ</t>
    </rPh>
    <rPh sb="4" eb="6">
      <t>コウイキ</t>
    </rPh>
    <rPh sb="6" eb="8">
      <t>ジム</t>
    </rPh>
    <rPh sb="8" eb="10">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</si>
  <si>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</si>
  <si>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</si>
  <si>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</si>
  <si>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</si>
  <si>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</si>
  <si>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</si>
  <si>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</si>
  <si>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</si>
  <si>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</si>
  <si>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</si>
  <si>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</si>
  <si>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</si>
  <si>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</si>
  <si>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将来負担比率及び実質公債費比率ともに類似団体平均値より高いが、年々減少傾向にあり、これは交付税に算入される地方債を活用したことや繰上償還を毎年行ったことが要因である。
実質公債比率は今後も低減していく見込みであり、将来負担比率を維持できるよう現行水準に努め、負担を過大なものとならないよう計画的な財政運営を図る。</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2" eb="25">
      <t>ヘイキンチ</t>
    </rPh>
    <rPh sb="27" eb="28">
      <t>タカ</t>
    </rPh>
    <rPh sb="31" eb="33">
      <t>ネンネン</t>
    </rPh>
    <rPh sb="33" eb="35">
      <t>ゲンショウ</t>
    </rPh>
    <rPh sb="35" eb="37">
      <t>ケイコウ</t>
    </rPh>
    <rPh sb="44" eb="47">
      <t>コウフゼイ</t>
    </rPh>
    <rPh sb="48" eb="50">
      <t>サンニュウ</t>
    </rPh>
    <rPh sb="53" eb="56">
      <t>チホウサイ</t>
    </rPh>
    <rPh sb="57" eb="59">
      <t>カツヨウ</t>
    </rPh>
    <rPh sb="64" eb="66">
      <t>クリアゲ</t>
    </rPh>
    <rPh sb="66" eb="68">
      <t>ショウカン</t>
    </rPh>
    <rPh sb="69" eb="71">
      <t>マイトシ</t>
    </rPh>
    <rPh sb="71" eb="72">
      <t>オコナ</t>
    </rPh>
    <rPh sb="77" eb="79">
      <t>ヨウイン</t>
    </rPh>
    <rPh sb="84" eb="86">
      <t>ジッシツ</t>
    </rPh>
    <rPh sb="100" eb="102">
      <t>ミコ</t>
    </rPh>
    <rPh sb="107" eb="109">
      <t>ショウライ</t>
    </rPh>
    <rPh sb="109" eb="111">
      <t>フタン</t>
    </rPh>
    <rPh sb="111" eb="113">
      <t>ヒリツ</t>
    </rPh>
    <rPh sb="114" eb="116">
      <t>イジ</t>
    </rPh>
    <rPh sb="121" eb="123">
      <t>ゲンコウ</t>
    </rPh>
    <rPh sb="123" eb="125">
      <t>スイジュン</t>
    </rPh>
    <rPh sb="126" eb="127">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</si>
  <si>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</si>
  <si>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</si>
  <si>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</si>
  <si>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</si>
  <si>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</si>
  <si>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が類似団体平均値より高い要因として、北海道新幹線奥津軽いまべつ駅開業に伴う新幹線駅前整備や多額の地方債の発行、昭和３４年に建設された今別小学校の有形固定資産減価償却率が高いこと、橋りょう・トンネルの有形固定資産減価償却率が約７０％であることが挙げられる。今後は、公共施設等総合管理計画に基づき、公共施設等の効果的・効率的な維持管理や長寿命化などの取組みを進めていく。</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0" eb="22">
      <t>ルイジ</t>
    </rPh>
    <rPh sb="22" eb="24">
      <t>ダンタイ</t>
    </rPh>
    <rPh sb="24" eb="27">
      <t>ヘイキンチ</t>
    </rPh>
    <rPh sb="29" eb="30">
      <t>タカ</t>
    </rPh>
    <rPh sb="31" eb="33">
      <t>ヨウイン</t>
    </rPh>
    <rPh sb="37" eb="40">
      <t>ホッカイドウ</t>
    </rPh>
    <rPh sb="40" eb="43">
      <t>シンカンセン</t>
    </rPh>
    <rPh sb="43" eb="44">
      <t>オク</t>
    </rPh>
    <rPh sb="44" eb="46">
      <t>ツガル</t>
    </rPh>
    <rPh sb="50" eb="51">
      <t>エキ</t>
    </rPh>
    <rPh sb="51" eb="53">
      <t>カイギョウ</t>
    </rPh>
    <rPh sb="54" eb="55">
      <t>トモナ</t>
    </rPh>
    <rPh sb="56" eb="59">
      <t>シンカンセン</t>
    </rPh>
    <rPh sb="59" eb="61">
      <t>エキマエ</t>
    </rPh>
    <rPh sb="61" eb="63">
      <t>セイビ</t>
    </rPh>
    <rPh sb="64" eb="66">
      <t>タガク</t>
    </rPh>
    <rPh sb="67" eb="70">
      <t>チホウサイ</t>
    </rPh>
    <rPh sb="71" eb="73">
      <t>ハッコウ</t>
    </rPh>
    <rPh sb="80" eb="82">
      <t>ケンセツ</t>
    </rPh>
    <rPh sb="108" eb="109">
      <t>キョウ</t>
    </rPh>
    <rPh sb="118" eb="120">
      <t>ユウケイ</t>
    </rPh>
    <rPh sb="120" eb="122">
      <t>コテイ</t>
    </rPh>
    <rPh sb="122" eb="124">
      <t>シサン</t>
    </rPh>
    <rPh sb="124" eb="126">
      <t>ゲンカ</t>
    </rPh>
    <rPh sb="126" eb="128">
      <t>ショウキャク</t>
    </rPh>
    <rPh sb="128" eb="129">
      <t>リツ</t>
    </rPh>
    <rPh sb="130" eb="131">
      <t>ヤク</t>
    </rPh>
    <rPh sb="140" eb="141">
      <t>ア</t>
    </rPh>
    <rPh sb="146" eb="148">
      <t>コンゴ</t>
    </rPh>
    <rPh sb="150" eb="152">
      <t>コウキョウ</t>
    </rPh>
    <rPh sb="152" eb="154">
      <t>シセツ</t>
    </rPh>
    <rPh sb="154" eb="155">
      <t>トウ</t>
    </rPh>
    <rPh sb="155" eb="157">
      <t>ソウゴウ</t>
    </rPh>
    <rPh sb="157" eb="159">
      <t>カンリ</t>
    </rPh>
    <rPh sb="159" eb="161">
      <t>ケイカク</t>
    </rPh>
    <rPh sb="162" eb="163">
      <t>モト</t>
    </rPh>
    <rPh sb="166" eb="168">
      <t>コウキョウ</t>
    </rPh>
    <rPh sb="168" eb="171">
      <t>シセツトウ</t>
    </rPh>
    <rPh sb="172" eb="175">
      <t>コウカテキ</t>
    </rPh>
    <rPh sb="176" eb="179">
      <t>コウリツテキ</t>
    </rPh>
    <rPh sb="180" eb="182">
      <t>イジ</t>
    </rPh>
    <rPh sb="182" eb="184">
      <t>カンリ</t>
    </rPh>
    <rPh sb="185" eb="186">
      <t>チョウ</t>
    </rPh>
    <rPh sb="186" eb="189">
      <t>ジュミョウカ</t>
    </rPh>
    <rPh sb="192" eb="194">
      <t>トリク</t>
    </rPh>
    <rPh sb="196" eb="197">
      <t>スス</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</si>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</sst>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extLst>
            <c:ext xmlns:c16="http://schemas.microsoft.com/office/drawing/2014/chart" uri="{C3380CC4-5D6E-409C-BE32-E72D297353CC}">
              <c16:uniqueId val="{00000000-4607-45E4-B2A6-EF78B61EDC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107102</c:v>
                </c:pt>
                <c:pt idx="1">
                  <c:v>238274</c:v>
                </c:pt>
                <c:pt idx="2">
                  <c:v>177794</c:v>
                </c:pt>
                <c:pt idx="3">
                  <c:v>200816</c:v>
                </c:pt>
                <c:pt idx="4">
                  <c:v>178118</c:v>
                </c:pt>
              </c:numCache>
            </c:numRef>
          </c:val>
          <c:smooth val="0"/>
          <c:extLst>
            <c:ext xmlns:c16="http://schemas.microsoft.com/office/drawing/2014/chart" uri="{C3380CC4-5D6E-409C-BE32-E72D297353CC}">
              <c16:uniqueId val="{00000001-4607-45E4-B2A6-EF78B61EDC81}"/>
            </c:ext>
          </c:extLst>
        </c:ser>
        <c:dLbls>
          <c:showLegendKey val="0"/>
          <c:showVal val="0"/>
          <c:showCatName val="0"/>
          <c:showSerName val="0"/>
          <c:showPercent val="0"/>
          <c:showBubbleSize val="0"/>
        </c:dLbls>
        <c:marker val="1"/>
        <c:smooth val="0"/>
        <c:axId val="522540192"/>
        <c:axId val="522539800"/>
      </c:lineChart>
      <c:catAx>
        <c:axId val="522540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539800"/>
        <c:crosses val="autoZero"/>
        <c:auto val="1"/>
        <c:lblAlgn val="ctr"/>
        <c:lblOffset val="100"/>
        <c:tickLblSkip val="1"/>
        <c:tickMarkSkip val="1"/>
        <c:noMultiLvlLbl val="0"/>
      </c:catAx>
      <c:valAx>
        <c:axId val="52253980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2540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8.51</c:v>
                </c:pt>
                <c:pt idx="1">
                  <c:v>8.49</c:v>
                </c:pt>
                <c:pt idx="2">
                  <c:v>7.07</c:v>
                </c:pt>
                <c:pt idx="3">
                  <c:v>8.17</c:v>
                </c:pt>
                <c:pt idx="4">
                  <c:v>10.19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10.11</c:v>
                </c:pt>
                <c:pt idx="1">
                  <c:v>10.18</c:v>
                </c:pt>
                <c:pt idx="2">
                  <c:v>12.46</c:v>
                </c:pt>
                <c:pt idx="3">
                  <c:v>12.22</c:v>
                </c:pt>
                <c:pt idx="4">
                  <c:v>12.88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22538232"/>
        <c:axId val="522537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-5.0999999999999996</c:v>
                </c:pt>
                <c:pt idx="1">
                  <c:v>-2.08</c:v>
                </c:pt>
                <c:pt idx="2">
                  <c:v>-1.63</c:v>
                </c:pt>
                <c:pt idx="3">
                  <c:v>0.72</c:v>
                </c:pt>
                <c:pt idx="4">
                  <c:v>0.22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22538232"/>
        <c:axId val="522537840"/>
      </c:lineChart>
      <c:catAx>
        <c:axId val="52253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2537840"/>
        <c:crosses val="autoZero"/>
        <c:auto val="1"/>
        <c:lblAlgn val="ctr"/>
        <c:lblOffset val="100"/>
        <c:tickLblSkip val="1"/>
        <c:tickMarkSkip val="1"/>
        <c:noMultiLvlLbl val="0"/>
      </c:catAx>
      <c:valAx>
        <c:axId val="52253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53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0.04</c:v>
                </c:pt>
                <c:pt idx="4">
                  <c:v>#N/A</c:v>
                </c:pt>
                <c:pt idx="5">
                  <c:v>0.06</c:v>
                </c:pt>
                <c:pt idx="6">
                  <c:v>#N/A</c:v>
                </c:pt>
                <c:pt idx="7">
                  <c:v>0.06</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0.35</c:v>
                </c:pt>
                <c:pt idx="2">
                  <c:v>#N/A</c:v>
                </c:pt>
                <c:pt idx="3">
                  <c:v>0.35</c:v>
                </c:pt>
                <c:pt idx="4">
                  <c:v>#N/A</c:v>
                </c:pt>
                <c:pt idx="5">
                  <c:v>0.4</c:v>
                </c:pt>
                <c:pt idx="6">
                  <c:v>#N/A</c:v>
                </c:pt>
                <c:pt idx="7">
                  <c:v>0.24</c:v>
                </c:pt>
                <c:pt idx="8">
                  <c:v>#N/A</c:v>
                </c:pt>
                <c:pt idx="9">
                  <c:v>0.28000000000000003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国民健康保険特別会計（診療施設会計）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0.74</c:v>
                </c:pt>
                <c:pt idx="4">
                  <c:v>#N/A</c:v>
                </c:pt>
                <c:pt idx="5">
                  <c:v>0.19</c:v>
                </c:pt>
                <c:pt idx="6">
                  <c:v>#N/A</c:v>
                </c:pt>
                <c:pt idx="7">
                  <c:v>0.2</c:v>
                </c:pt>
                <c:pt idx="8">
                  <c:v>#N/A</c:v>
                </c:pt>
                <c:pt idx="9">
                  <c:v>0.72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今別町簡易水道事業特別会計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7.0000000000000007E-2</c:v>
                </c:pt>
                <c:pt idx="4">
                  <c:v>#N/A</c:v>
                </c:pt>
                <c:pt idx="5">
                  <c:v>0.28000000000000003</c:v>
                </c:pt>
                <c:pt idx="6">
                  <c:v>#N/A</c:v>
                </c:pt>
                <c:pt idx="7">
                  <c:v>0.28000000000000003</c:v>
                </c:pt>
                <c:pt idx="8">
                  <c:v>#N/A</c:v>
                </c:pt>
                <c:pt idx="9">
                  <c:v>1.29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1.97</c:v>
                </c:pt>
                <c:pt idx="2">
                  <c:v>#N/A</c:v>
                </c:pt>
                <c:pt idx="3">
                  <c:v>1.61</c:v>
                </c:pt>
                <c:pt idx="4">
                  <c:v>#N/A</c:v>
                </c:pt>
                <c:pt idx="5">
                  <c:v>2.04</c:v>
                </c:pt>
                <c:pt idx="6">
                  <c:v>#N/A</c:v>
                </c:pt>
                <c:pt idx="7">
                  <c:v>2.06</c:v>
                </c:pt>
                <c:pt idx="8">
                  <c:v>#N/A</c:v>
                </c:pt>
                <c:pt idx="9">
                  <c:v>1.97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0.93</c:v>
                </c:pt>
                <c:pt idx="2">
                  <c:v>#N/A</c:v>
                </c:pt>
                <c:pt idx="3">
                  <c:v>0.6</c:v>
                </c:pt>
                <c:pt idx="4">
                  <c:v>#N/A</c:v>
                </c:pt>
                <c:pt idx="5">
                  <c:v>0.95</c:v>
                </c:pt>
                <c:pt idx="6">
                  <c:v>#N/A</c:v>
                </c:pt>
                <c:pt idx="7">
                  <c:v>0.9</c:v>
                </c:pt>
                <c:pt idx="8">
                  <c:v>#N/A</c:v>
                </c:pt>
                <c:pt idx="9">
                  <c:v>2.58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8.51</c:v>
                </c:pt>
                <c:pt idx="2">
                  <c:v>#N/A</c:v>
                </c:pt>
                <c:pt idx="3">
                  <c:v>8.49</c:v>
                </c:pt>
                <c:pt idx="4">
                  <c:v>#N/A</c:v>
                </c:pt>
                <c:pt idx="5">
                  <c:v>7.07</c:v>
                </c:pt>
                <c:pt idx="6">
                  <c:v>#N/A</c:v>
                </c:pt>
                <c:pt idx="7">
                  <c:v>8.17</c:v>
                </c:pt>
                <c:pt idx="8">
                  <c:v>#N/A</c:v>
                </c:pt>
                <c:pt idx="9">
                  <c:v>10.18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22537056"/>
        <c:axId val="522536664"/>
      </c:barChart>
      <c:catAx>
        <c:axId val="52253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536664"/>
        <c:crosses val="autoZero"/>
        <c:auto val="1"/>
        <c:lblAlgn val="ctr"/>
        <c:lblOffset val="100"/>
        <c:tickLblSkip val="1"/>
        <c:tickMarkSkip val="1"/>
        <c:noMultiLvlLbl val="0"/>
      </c:catAx>
      <c:valAx>
        <c:axId val="522536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53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221</c:v>
                </c:pt>
                <c:pt idx="5">
                  <c:v>212</c:v>
                </c:pt>
                <c:pt idx="8">
                  <c:v>197</c:v>
                </c:pt>
                <c:pt idx="11">
                  <c:v>198</c:v>
                </c:pt>
                <c:pt idx="14">
                  <c:v>203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64</c:v>
                </c:pt>
                <c:pt idx="3">
                  <c:v>59</c:v>
                </c:pt>
                <c:pt idx="6">
                  <c:v>26</c:v>
                </c:pt>
                <c:pt idx="9">
                  <c:v>6</c:v>
                </c:pt>
                <c:pt idx="12">
                  <c:v>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c:v>
                </c:pt>
                <c:pt idx="3">
                  <c:v>22</c:v>
                </c:pt>
                <c:pt idx="6">
                  <c:v>17</c:v>
                </c:pt>
                <c:pt idx="9">
                  <c:v>12</c:v>
                </c:pt>
                <c:pt idx="12">
                  <c:v>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422</c:v>
                </c:pt>
                <c:pt idx="3">
                  <c:v>391</c:v>
                </c:pt>
                <c:pt idx="6">
                  <c:v>339</c:v>
                </c:pt>
                <c:pt idx="9">
                  <c:v>301</c:v>
                </c:pt>
                <c:pt idx="12">
                  <c:v>290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22535880"/>
        <c:axId val="522535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291</c:v>
                </c:pt>
                <c:pt idx="2">
                  <c:v>#N/A</c:v>
                </c:pt>
                <c:pt idx="3">
                  <c:v>#N/A</c:v>
                </c:pt>
                <c:pt idx="4">
                  <c:v>260</c:v>
                </c:pt>
                <c:pt idx="5">
                  <c:v>#N/A</c:v>
                </c:pt>
                <c:pt idx="6">
                  <c:v>#N/A</c:v>
                </c:pt>
                <c:pt idx="7">
                  <c:v>185</c:v>
                </c:pt>
                <c:pt idx="8">
                  <c:v>#N/A</c:v>
                </c:pt>
                <c:pt idx="9">
                  <c:v>#N/A</c:v>
                </c:pt>
                <c:pt idx="10">
                  <c:v>121</c:v>
                </c:pt>
                <c:pt idx="11">
                  <c:v>#N/A</c:v>
                </c:pt>
                <c:pt idx="12">
                  <c:v>#N/A</c:v>
                </c:pt>
                <c:pt idx="13">
                  <c:v>103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22535880"/>
        <c:axId val="522535488"/>
      </c:lineChart>
      <c:catAx>
        <c:axId val="52253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535488"/>
        <c:crosses val="autoZero"/>
        <c:auto val="1"/>
        <c:lblAlgn val="ctr"/>
        <c:lblOffset val="100"/>
        <c:tickLblSkip val="1"/>
        <c:tickMarkSkip val="1"/>
        <c:noMultiLvlLbl val="0"/>
      </c:catAx>
      <c:valAx>
        <c:axId val="52253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53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1995</c:v>
                </c:pt>
                <c:pt idx="5">
                  <c:v>2174</c:v>
                </c:pt>
                <c:pt idx="8">
                  <c:v>2195</c:v>
                </c:pt>
                <c:pt idx="11">
                  <c:v>2287</c:v>
                </c:pt>
                <c:pt idx="14">
                  <c:v>2751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435</c:v>
                </c:pt>
                <c:pt idx="5">
                  <c:v>403</c:v>
                </c:pt>
                <c:pt idx="8">
                  <c:v>414</c:v>
                </c:pt>
                <c:pt idx="11">
                  <c:v>522</c:v>
                </c:pt>
                <c:pt idx="14">
                  <c:v>573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885</c:v>
                </c:pt>
                <c:pt idx="3">
                  <c:v>782</c:v>
                </c:pt>
                <c:pt idx="6">
                  <c:v>660</c:v>
                </c:pt>
                <c:pt idx="9">
                  <c:v>648</c:v>
                </c:pt>
                <c:pt idx="12">
                  <c:v>600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105</c:v>
                </c:pt>
                <c:pt idx="3">
                  <c:v>48</c:v>
                </c:pt>
                <c:pt idx="6">
                  <c:v>108</c:v>
                </c:pt>
                <c:pt idx="9">
                  <c:v>104</c:v>
                </c:pt>
                <c:pt idx="12">
                  <c:v>96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306</c:v>
                </c:pt>
                <c:pt idx="3">
                  <c:v>264</c:v>
                </c:pt>
                <c:pt idx="6">
                  <c:v>231</c:v>
                </c:pt>
                <c:pt idx="9">
                  <c:v>278</c:v>
                </c:pt>
                <c:pt idx="12">
                  <c:v>241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2624</c:v>
                </c:pt>
                <c:pt idx="3">
                  <c:v>2553</c:v>
                </c:pt>
                <c:pt idx="6">
                  <c:v>2701</c:v>
                </c:pt>
                <c:pt idx="9">
                  <c:v>2769</c:v>
                </c:pt>
                <c:pt idx="12">
                  <c:v>2750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22535096"/>
        <c:axId val="522534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1489</c:v>
                </c:pt>
                <c:pt idx="2">
                  <c:v>#N/A</c:v>
                </c:pt>
                <c:pt idx="3">
                  <c:v>#N/A</c:v>
                </c:pt>
                <c:pt idx="4">
                  <c:v>1071</c:v>
                </c:pt>
                <c:pt idx="5">
                  <c:v>#N/A</c:v>
                </c:pt>
                <c:pt idx="6">
                  <c:v>#N/A</c:v>
                </c:pt>
                <c:pt idx="7">
                  <c:v>1090</c:v>
                </c:pt>
                <c:pt idx="8">
                  <c:v>#N/A</c:v>
                </c:pt>
                <c:pt idx="9">
                  <c:v>#N/A</c:v>
                </c:pt>
                <c:pt idx="10">
                  <c:v>989</c:v>
                </c:pt>
                <c:pt idx="11">
                  <c:v>#N/A</c:v>
                </c:pt>
                <c:pt idx="12">
                  <c:v>#N/A</c:v>
                </c:pt>
                <c:pt idx="13">
                  <c:v>362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22535096"/>
        <c:axId val="522534312"/>
      </c:lineChart>
      <c:catAx>
        <c:axId val="52253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2534312"/>
        <c:crosses val="autoZero"/>
        <c:auto val="1"/>
        <c:lblAlgn val="ctr"/>
        <c:lblOffset val="100"/>
        <c:tickLblSkip val="1"/>
        <c:tickMarkSkip val="1"/>
        <c:noMultiLvlLbl val="0"/>
      </c:catAx>
      <c:valAx>
        <c:axId val="522534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535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{0A6A036D-90A6-41E0-8575-281D25EDB883}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{3858EF44-FCD7-405F-B2B8-3A4B5EEA3E18}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{751F9CC9-95D9-4AC8-A8C8-B6AE3655D671}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{AEFC3738-2427-448E-915A-A6FBFD9EECCD}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{741FD9B3-35B6-4C06-B754-7A8F2FDE4713}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66.599999999999994</c:v>
                </c:pt>
              </c:numCache>
            </c:numRef>
          </c:xVal>
          <c:yVal>
            <c:numRef>
              <c:f>公会計指標分析・財政指標組合せ分析表!$K$51:$O$51</c:f>
              <c:numCache>
                <c:formatCode>#,##0.0;"▲ "#,##0.0</c:formatCode>
                <c:ptCount val="5"/>
                <c:pt idx="3">
                  <c:v>63.2</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{DD633093-E26C-4181-9D43-7B57EFBEDDD7}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{8F23D5F7-9979-4AF7-BEA7-42B7D1BB28E9}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{88A7062A-B19D-4A47-B0A0-DA97B2100DAA}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{FD9E419E-7B05-46E9-8317-B5D64EC9B97A}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{36C91586-6216-4647-947F-DD1DE5A95D6C}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22528824"/>
        <c:axId val="522528432"/>
      </c:scatterChart>
      <c:valAx>
        <c:axId val="522528824"/>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2528432"/>
        <c:crosses val="autoZero"/>
        <c:crossBetween val="midCat"/>
      </c:valAx>
      <c:valAx>
        <c:axId val="522528432"/>
        <c:scaling>
          <c:orientation val="minMax"/>
          <c:max val="7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2528824"/>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{65830E5A-3CD5-4E04-A61A-F1D16E5D6B07}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{A3C89BA7-E042-446F-BDD6-5AD7F90BAA23}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{A5620E26-1B17-477A-878C-571677455625}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{6AA2147C-1D8F-4589-9B80-076058EEAE17}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{E85F9E0C-C950-4D0E-8C76-F921BC288820}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17.5</c:v>
                </c:pt>
                <c:pt idx="1">
                  <c:v>19.600000000000001</c:v>
                </c:pt>
                <c:pt idx="2">
                  <c:v>16.899999999999999</c:v>
                </c:pt>
                <c:pt idx="3">
                  <c:v>12.7</c:v>
                </c:pt>
                <c:pt idx="4">
                  <c:v>9.1</c:v>
                </c:pt>
              </c:numCache>
            </c:numRef>
          </c:xVal>
          <c:yVal>
            <c:numRef>
              <c:f>公会計指標分析・財政指標組合せ分析表!$K$73:$O$73</c:f>
              <c:numCache>
                <c:formatCode>#,##0.0;"▲ "#,##0.0</c:formatCode>
                <c:ptCount val="5"/>
                <c:pt idx="0">
                  <c:v>102.9</c:v>
                </c:pt>
                <c:pt idx="1">
                  <c:v>72.7</c:v>
                </c:pt>
                <c:pt idx="2">
                  <c:v>76.099999999999994</c:v>
                </c:pt>
                <c:pt idx="3">
                  <c:v>63.2</c:v>
                </c:pt>
                <c:pt idx="4">
                  <c:v>23.7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{1B778720-768E-4741-B9F1-F7E471A443E2}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{8CE7EA76-84EE-465A-8EC2-3594210820C6}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7229983734933268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{042573F2-C177-480E-9486-7DB1D6111BA3}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618094078869416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{12A78E7D-2DB8-4976-9BA5-A6314331A754}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{215266B7-DD8B-4CC4-BF5E-B19F5984F0A0}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22527648"/>
        <c:axId val="522527256"/>
      </c:scatterChart>
      <c:valAx>
        <c:axId val="522527648"/>
        <c:scaling>
          <c:orientation val="minMax"/>
          <c:max val="21"/>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2527256"/>
        <c:crosses val="autoZero"/>
        <c:crossBetween val="midCat"/>
      </c:valAx>
      <c:valAx>
        <c:axId val="522527256"/>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252764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４年度より元利償還金が徐々に減少している。この減少は平成２８年度まで続き、２９年度からは新幹線駅開業対策関連事業の元金償還金が多額になるため、増加することが予想される。また、簡易水道事業については新規企業債の発行を抑制してきたため、元利償還金は減少傾向にあるが、平成２７～２８年度に行われた簡易水道統合事業に対して起債を発行するため、平成３１年度から元利償還金が大幅に増額する予定である。</a:t>
          </a:r>
        </a:p>
        <a:p>
          <a:r>
            <a:rPr kumimoji="1" lang="ja-JP" altLang="en-US" sz="1400">
              <a:latin typeface="ＭＳ ゴシック" pitchFamily="49" charset="-128"/>
              <a:ea typeface="ＭＳ ゴシック" pitchFamily="49" charset="-128"/>
            </a:rPr>
            <a:t>今後も元利償還金の増加に備えて、繰上償還を継続していく。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地方債現在高は平成２５年まで減少していたが、平成２６年度から新幹線駅開業関連事業による起債が多額となったため増加している。平成２８年度については新幹線駅開業関連事業がなくなったため、地方債現在高も減少している。基準財政需要額算入見込額が大きく増加しているが、これは地方創生拠点整備事業によるものであり、次年度に地方債現在高が増加するため、将来負担比率は増加する見込みである。今後も繰上償還を継続し、基準財政需要額に算入される地方債を活用することで比率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2,842
2,839
125.27
3,040,866
2,841,731
175,994
1,727,138
2,750,350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平均値を上回っている。これは学校施設、福祉施設等に係る有形固定資産減価償却率が大きいことによるものである。生徒・児童の減少により、近年学校の統廃合が進んだが、統合した学校も昭和３４年に建設されたものであるため、有形固定資産減価償却率が高くなっている。今後は公共施設等総合管理計画を基に既存施設を少しでも長く利活用していくために、定期的な点検や修繕による予防保全に努め、長寿命化を図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2" name="直線コネクタ 61"/>
        <xdr:cNvCxnSpPr/>
      </xdr:nvCxnSpPr>
      <xdr:spPr>
        <a:xfrm flipV="1">
          <a:off x="4760595" y="459511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3" name="有形固定資産減価償却率最小値テキスト"/>
        <xdr:cNvSpPr txBox="1"/>
      </xdr:nvSpPr>
      <xdr:spPr>
        <a:xfrm>
          <a:off x="4813300" y="57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64" name="直線コネクタ 63"/>
        <xdr:cNvCxnSpPr/>
      </xdr:nvCxnSpPr>
      <xdr:spPr>
        <a:xfrm>
          <a:off x="4673600" y="57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65" name="有形固定資産減価償却率最大値テキスト"/>
        <xdr:cNvSpPr txBox="1"/>
      </xdr:nvSpPr>
      <xdr:spPr>
        <a:xfrm>
          <a:off x="4813300" y="437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66" name="直線コネクタ 65"/>
        <xdr:cNvCxnSpPr/>
      </xdr:nvCxnSpPr>
      <xdr:spPr>
        <a:xfrm>
          <a:off x="4673600" y="459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67" name="有形固定資産減価償却率平均値テキスト"/>
        <xdr:cNvSpPr txBox="1"/>
      </xdr:nvSpPr>
      <xdr:spPr>
        <a:xfrm>
          <a:off x="4813300" y="501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68" name="フローチャート : 判断 67"/>
        <xdr:cNvSpPr/>
      </xdr:nvSpPr>
      <xdr:spPr>
        <a:xfrm>
          <a:off x="4711700" y="504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69" name="フローチャート : 判断 68"/>
        <xdr:cNvSpPr/>
      </xdr:nvSpPr>
      <xdr:spPr>
        <a:xfrm>
          <a:off x="4000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70612</xdr:rowOff>
    </xdr:from>
    <xdr:to>
      <xdr:col>3</xdr:col>
      <xdr:colOff>511175</xdr:colOff>
      <xdr:row>28</xdr:row>
      <xdr:rowOff>762</xdr:rowOff>
    </xdr:to>
    <xdr:sp macro="" textlink="">
      <xdr:nvSpPr>
        <xdr:cNvPr id="75" name="円/楕円 74"/>
        <xdr:cNvSpPr/>
      </xdr:nvSpPr>
      <xdr:spPr>
        <a:xfrm>
          <a:off x="4000500" y="46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115333</xdr:rowOff>
    </xdr:from>
    <xdr:ext cx="405111" cy="259045"/>
    <xdr:sp macro="" textlink="">
      <xdr:nvSpPr>
        <xdr:cNvPr id="76" name="n_1aveValue有形固定資産減価償却率"/>
        <xdr:cNvSpPr txBox="1"/>
      </xdr:nvSpPr>
      <xdr:spPr>
        <a:xfrm>
          <a:off x="3836043" y="525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17289</xdr:rowOff>
    </xdr:from>
    <xdr:ext cx="405111" cy="259045"/>
    <xdr:sp macro="" textlink="">
      <xdr:nvSpPr>
        <xdr:cNvPr id="77" name="n_1mainValue有形固定資産減価償却率"/>
        <xdr:cNvSpPr txBox="1"/>
      </xdr:nvSpPr>
      <xdr:spPr>
        <a:xfrm>
          <a:off x="3836043" y="447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2,842
2,839
125.27
3,040,866
2,841,731
175,994
1,727,138
2,750,350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105410</xdr:rowOff>
    </xdr:from>
    <xdr:to>
      <xdr:col>5</xdr:col>
      <xdr:colOff>409575</xdr:colOff>
      <xdr:row>37</xdr:row>
      <xdr:rowOff>35560</xdr:rowOff>
    </xdr:to>
    <xdr:sp macro="" textlink="">
      <xdr:nvSpPr>
        <xdr:cNvPr id="70" name="円/楕円 69"/>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139717</xdr:rowOff>
    </xdr:from>
    <xdr:ext cx="405111" cy="259045"/>
    <xdr:sp macro="" textlink="">
      <xdr:nvSpPr>
        <xdr:cNvPr id="71" name="n_1aveValue【道路】&#10;有形固定資産減価償却率"/>
        <xdr:cNvSpPr txBox="1"/>
      </xdr:nvSpPr>
      <xdr:spPr>
        <a:xfrm>
          <a:off x="3582043"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26687</xdr:rowOff>
    </xdr:from>
    <xdr:ext cx="405111" cy="259045"/>
    <xdr:sp macro="" textlink="">
      <xdr:nvSpPr>
        <xdr:cNvPr id="72" name="n_1mainValue【道路】&#10;有形固定資産減価償却率"/>
        <xdr:cNvSpPr txBox="1"/>
      </xdr:nvSpPr>
      <xdr:spPr>
        <a:xfrm>
          <a:off x="3582043"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117428</xdr:rowOff>
    </xdr:from>
    <xdr:to>
      <xdr:col>14</xdr:col>
      <xdr:colOff>79375</xdr:colOff>
      <xdr:row>41</xdr:row>
      <xdr:rowOff>47578</xdr:rowOff>
    </xdr:to>
    <xdr:sp macro="" textlink="">
      <xdr:nvSpPr>
        <xdr:cNvPr id="111" name="円/楕円 110"/>
        <xdr:cNvSpPr/>
      </xdr:nvSpPr>
      <xdr:spPr>
        <a:xfrm>
          <a:off x="9588500" y="697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77581</xdr:rowOff>
    </xdr:from>
    <xdr:ext cx="534377" cy="259045"/>
    <xdr:sp macro="" textlink="">
      <xdr:nvSpPr>
        <xdr:cNvPr id="112" name="n_1aveValue【道路】&#10;一人当たり延長"/>
        <xdr:cNvSpPr txBox="1"/>
      </xdr:nvSpPr>
      <xdr:spPr>
        <a:xfrm>
          <a:off x="9359410" y="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38705</xdr:rowOff>
    </xdr:from>
    <xdr:ext cx="534377" cy="259045"/>
    <xdr:sp macro="" textlink="">
      <xdr:nvSpPr>
        <xdr:cNvPr id="113" name="n_1mainValue【道路】&#10;一人当たり延長"/>
        <xdr:cNvSpPr txBox="1"/>
      </xdr:nvSpPr>
      <xdr:spPr>
        <a:xfrm>
          <a:off x="9359410" y="706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3"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4" name="フローチャート : 判断 143"/>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5" name="フローチャート : 判断 144"/>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116840</xdr:rowOff>
    </xdr:from>
    <xdr:to>
      <xdr:col>5</xdr:col>
      <xdr:colOff>409575</xdr:colOff>
      <xdr:row>58</xdr:row>
      <xdr:rowOff>46990</xdr:rowOff>
    </xdr:to>
    <xdr:sp macro="" textlink="">
      <xdr:nvSpPr>
        <xdr:cNvPr id="151" name="円/楕円 150"/>
        <xdr:cNvSpPr/>
      </xdr:nvSpPr>
      <xdr:spPr>
        <a:xfrm>
          <a:off x="3746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83837</xdr:rowOff>
    </xdr:from>
    <xdr:ext cx="405111" cy="259045"/>
    <xdr:sp macro="" textlink="">
      <xdr:nvSpPr>
        <xdr:cNvPr id="152" name="n_1aveValue【橋りょう・トンネル】&#10;有形固定資産減価償却率"/>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63517</xdr:rowOff>
    </xdr:from>
    <xdr:ext cx="405111" cy="259045"/>
    <xdr:sp macro="" textlink="">
      <xdr:nvSpPr>
        <xdr:cNvPr id="153" name="n_1mainValue【橋りょう・トンネル】&#10;有形固定資産減価償却率"/>
        <xdr:cNvSpPr txBox="1"/>
      </xdr:nvSpPr>
      <xdr:spPr>
        <a:xfrm>
          <a:off x="3582043"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4" name="直線コネクタ 16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5" name="テキスト ボックス 16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6" name="直線コネクタ 16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7" name="テキスト ボックス 16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8" name="直線コネクタ 16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9" name="テキスト ボックス 16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0" name="直線コネクタ 16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1" name="テキスト ボックス 17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2" name="直線コネクタ 17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3" name="テキスト ボックス 17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4" name="直線コネクタ 17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5" name="テキスト ボックス 17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79" name="直線コネクタ 178"/>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0" name="【橋りょう・トンネル】&#10;一人当たり有形固定資産（償却資産）額最小値テキスト"/>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81" name="直線コネクタ 180"/>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82" name="【橋りょう・トンネル】&#10;一人当たり有形固定資産（償却資産）額最大値テキスト"/>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83" name="直線コネクタ 182"/>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39531</xdr:rowOff>
    </xdr:from>
    <xdr:ext cx="599010" cy="259045"/>
    <xdr:sp macro="" textlink="">
      <xdr:nvSpPr>
        <xdr:cNvPr id="184" name="【橋りょう・トンネル】&#10;一人当たり有形固定資産（償却資産）額平均値テキスト"/>
        <xdr:cNvSpPr txBox="1"/>
      </xdr:nvSpPr>
      <xdr:spPr>
        <a:xfrm>
          <a:off x="10566400" y="10497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85" name="フローチャート : 判断 184"/>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86" name="フローチャート : 判断 185"/>
        <xdr:cNvSpPr/>
      </xdr:nvSpPr>
      <xdr:spPr>
        <a:xfrm>
          <a:off x="9588500" y="96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5381</xdr:rowOff>
    </xdr:from>
    <xdr:to>
      <xdr:col>14</xdr:col>
      <xdr:colOff>79375</xdr:colOff>
      <xdr:row>61</xdr:row>
      <xdr:rowOff>106981</xdr:rowOff>
    </xdr:to>
    <xdr:sp macro="" textlink="">
      <xdr:nvSpPr>
        <xdr:cNvPr id="192" name="円/楕円 191"/>
        <xdr:cNvSpPr/>
      </xdr:nvSpPr>
      <xdr:spPr>
        <a:xfrm>
          <a:off x="9588500" y="1046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54</xdr:row>
      <xdr:rowOff>123354</xdr:rowOff>
    </xdr:from>
    <xdr:ext cx="690189" cy="259045"/>
    <xdr:sp macro="" textlink="">
      <xdr:nvSpPr>
        <xdr:cNvPr id="193" name="n_1aveValue【橋りょう・トンネル】&#10;一人当たり有形固定資産（償却資産）額"/>
        <xdr:cNvSpPr txBox="1"/>
      </xdr:nvSpPr>
      <xdr:spPr>
        <a:xfrm>
          <a:off x="9281504" y="938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98108</xdr:rowOff>
    </xdr:from>
    <xdr:ext cx="599010" cy="259045"/>
    <xdr:sp macro="" textlink="">
      <xdr:nvSpPr>
        <xdr:cNvPr id="194" name="n_1mainValue【橋りょう・トンネル】&#10;一人当たり有形固定資産（償却資産）額"/>
        <xdr:cNvSpPr txBox="1"/>
      </xdr:nvSpPr>
      <xdr:spPr>
        <a:xfrm>
          <a:off x="9327094" y="1055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6" name="テキスト ボックス 20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6" name="テキスト ボックス 21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20" name="直線コネクタ 219"/>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21"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2" name="直線コネクタ 22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3"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4" name="直線コネクタ 223"/>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5"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6" name="フローチャート : 判断 225"/>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7" name="フローチャート : 判断 226"/>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10161</xdr:rowOff>
    </xdr:from>
    <xdr:to>
      <xdr:col>5</xdr:col>
      <xdr:colOff>409575</xdr:colOff>
      <xdr:row>80</xdr:row>
      <xdr:rowOff>111761</xdr:rowOff>
    </xdr:to>
    <xdr:sp macro="" textlink="">
      <xdr:nvSpPr>
        <xdr:cNvPr id="233" name="円/楕円 232"/>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60433</xdr:rowOff>
    </xdr:from>
    <xdr:ext cx="405111" cy="259045"/>
    <xdr:sp macro="" textlink="">
      <xdr:nvSpPr>
        <xdr:cNvPr id="234" name="n_1aveValue【公営住宅】&#10;有形固定資産減価償却率"/>
        <xdr:cNvSpPr txBox="1"/>
      </xdr:nvSpPr>
      <xdr:spPr>
        <a:xfrm>
          <a:off x="3582043" y="1394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128288</xdr:rowOff>
    </xdr:from>
    <xdr:ext cx="405111" cy="259045"/>
    <xdr:sp macro="" textlink="">
      <xdr:nvSpPr>
        <xdr:cNvPr id="235" name="n_1mainValue【公営住宅】&#10;有形固定資産減価償却率"/>
        <xdr:cNvSpPr txBox="1"/>
      </xdr:nvSpPr>
      <xdr:spPr>
        <a:xfrm>
          <a:off x="3582043"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6" name="テキスト ボックス 24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6" name="テキスト ボックス 25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60" name="直線コネクタ 259"/>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61"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62" name="直線コネクタ 261"/>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63"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4" name="直線コネクタ 263"/>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65" name="【公営住宅】&#10;一人当たり面積平均値テキスト"/>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6" name="フローチャート : 判断 265"/>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67" name="フローチャート : 判断 266"/>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165988</xdr:rowOff>
    </xdr:from>
    <xdr:to>
      <xdr:col>14</xdr:col>
      <xdr:colOff>79375</xdr:colOff>
      <xdr:row>84</xdr:row>
      <xdr:rowOff>96138</xdr:rowOff>
    </xdr:to>
    <xdr:sp macro="" textlink="">
      <xdr:nvSpPr>
        <xdr:cNvPr id="273" name="円/楕円 272"/>
        <xdr:cNvSpPr/>
      </xdr:nvSpPr>
      <xdr:spPr>
        <a:xfrm>
          <a:off x="9588500" y="1439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143146</xdr:rowOff>
    </xdr:from>
    <xdr:ext cx="469744" cy="259045"/>
    <xdr:sp macro="" textlink="">
      <xdr:nvSpPr>
        <xdr:cNvPr id="274" name="n_1aveValue【公営住宅】&#10;一人当たり面積"/>
        <xdr:cNvSpPr txBox="1"/>
      </xdr:nvSpPr>
      <xdr:spPr>
        <a:xfrm>
          <a:off x="9391727" y="140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87265</xdr:rowOff>
    </xdr:from>
    <xdr:ext cx="469744" cy="259045"/>
    <xdr:sp macro="" textlink="">
      <xdr:nvSpPr>
        <xdr:cNvPr id="275" name="n_1mainValue【公営住宅】&#10;一人当たり面積"/>
        <xdr:cNvSpPr txBox="1"/>
      </xdr:nvSpPr>
      <xdr:spPr>
        <a:xfrm>
          <a:off x="9391727" y="1448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7" name="正方形/長方形 27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8" name="正方形/長方形 27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9" name="正方形/長方形 27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0" name="正方形/長方形 27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3" name="正方形/長方形 28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4" name="正方形/長方形 28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5" name="正方形/長方形 28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6" name="正方形/長方形 28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6" name="正方形/長方形 2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7" name="正方形/長方形 2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8" name="正方形/長方形 2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9" name="正方形/長方形 2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0" name="正方形/長方形 2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1" name="正方形/長方形 3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2" name="正方形/長方形 3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3" name="正方形/長方形 3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4" name="正方形/長方形 3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5" name="正方形/長方形 3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6" name="正方形/長方形 3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7" name="正方形/長方形 3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8" name="正方形/長方形 3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9" name="正方形/長方形 3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0" name="正方形/長方形 3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1" name="正方形/長方形 3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2" name="テキスト ボックス 3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3" name="直線コネクタ 3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4" name="テキスト ボックス 3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5" name="直線コネクタ 3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6" name="テキスト ボックス 3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7" name="直線コネクタ 3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8" name="テキスト ボックス 3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9" name="直線コネクタ 3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0" name="テキスト ボックス 3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1" name="直線コネクタ 3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2" name="テキスト ボックス 3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3" name="直線コネクタ 3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24" name="テキスト ボックス 3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5" name="直線コネクタ 3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6" name="テキスト ボックス 3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28" name="直線コネクタ 327"/>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2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30" name="直線コネクタ 32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31"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32" name="直線コネクタ 331"/>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33"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334" name="フローチャート : 判断 333"/>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335" name="フローチャート : 判断 334"/>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61595</xdr:rowOff>
    </xdr:from>
    <xdr:to>
      <xdr:col>22</xdr:col>
      <xdr:colOff>415925</xdr:colOff>
      <xdr:row>55</xdr:row>
      <xdr:rowOff>163195</xdr:rowOff>
    </xdr:to>
    <xdr:sp macro="" textlink="">
      <xdr:nvSpPr>
        <xdr:cNvPr id="341" name="円/楕円 340"/>
        <xdr:cNvSpPr/>
      </xdr:nvSpPr>
      <xdr:spPr>
        <a:xfrm>
          <a:off x="15430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342" name="n_1aveValue【学校施設】&#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8272</xdr:rowOff>
    </xdr:from>
    <xdr:ext cx="405111" cy="259045"/>
    <xdr:sp macro="" textlink="">
      <xdr:nvSpPr>
        <xdr:cNvPr id="343" name="n_1mainValue【学校施設】&#10;有形固定資産減価償却率"/>
        <xdr:cNvSpPr txBox="1"/>
      </xdr:nvSpPr>
      <xdr:spPr>
        <a:xfrm>
          <a:off x="15266043" y="926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1" name="正方形/長方形 3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2" name="テキスト ボックス 3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3" name="直線コネクタ 3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4" name="テキスト ボックス 3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55" name="直線コネクタ 35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6" name="テキスト ボックス 35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7" name="直線コネクタ 35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8" name="テキスト ボックス 35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9" name="直線コネクタ 35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60" name="テキスト ボックス 35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61" name="直線コネクタ 36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2" name="テキスト ボックス 36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3" name="直線コネクタ 36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64" name="テキスト ボックス 36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5" name="直線コネクタ 36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66" name="テキスト ボックス 36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7" name="直線コネクタ 3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68" name="テキスト ボックス 36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370" name="直線コネクタ 369"/>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371"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372" name="直線コネクタ 371"/>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373"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374" name="直線コネクタ 373"/>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375"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376" name="フローチャート : 判断 375"/>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377" name="フローチャート : 判断 376"/>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8" name="テキスト ボックス 3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9" name="テキスト ボックス 3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0" name="テキスト ボックス 3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1" name="テキスト ボックス 3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2" name="テキスト ボックス 3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145796</xdr:rowOff>
    </xdr:from>
    <xdr:to>
      <xdr:col>31</xdr:col>
      <xdr:colOff>85725</xdr:colOff>
      <xdr:row>64</xdr:row>
      <xdr:rowOff>75946</xdr:rowOff>
    </xdr:to>
    <xdr:sp macro="" textlink="">
      <xdr:nvSpPr>
        <xdr:cNvPr id="383" name="円/楕円 382"/>
        <xdr:cNvSpPr/>
      </xdr:nvSpPr>
      <xdr:spPr>
        <a:xfrm>
          <a:off x="21272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143091</xdr:rowOff>
    </xdr:from>
    <xdr:ext cx="469744" cy="259045"/>
    <xdr:sp macro="" textlink="">
      <xdr:nvSpPr>
        <xdr:cNvPr id="384" name="n_1aveValue【学校施設】&#10;一人当たり面積"/>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67073</xdr:rowOff>
    </xdr:from>
    <xdr:ext cx="469744" cy="259045"/>
    <xdr:sp macro="" textlink="">
      <xdr:nvSpPr>
        <xdr:cNvPr id="385" name="n_1mainValue【学校施設】&#10;一人当たり面積"/>
        <xdr:cNvSpPr txBox="1"/>
      </xdr:nvSpPr>
      <xdr:spPr>
        <a:xfrm>
          <a:off x="210757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6" name="正方形/長方形 3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7" name="正方形/長方形 3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8" name="正方形/長方形 3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9" name="正方形/長方形 3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0" name="正方形/長方形 3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1" name="正方形/長方形 3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2" name="正方形/長方形 3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3" name="正方形/長方形 3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4" name="正方形/長方形 3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5" name="正方形/長方形 3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6" name="正方形/長方形 3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7" name="正方形/長方形 3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8" name="正方形/長方形 3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9" name="正方形/長方形 3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0" name="正方形/長方形 3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1" name="正方形/長方形 4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2" name="正方形/長方形 4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3" name="正方形/長方形 4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4" name="正方形/長方形 4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5" name="正方形/長方形 4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6" name="正方形/長方形 4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7" name="正方形/長方形 4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8" name="正方形/長方形 4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9" name="正方形/長方形 4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10" name="テキスト ボックス 4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1" name="直線コネクタ 4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12" name="テキスト ボックス 41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3" name="直線コネクタ 4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4" name="テキスト ボックス 41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5" name="直線コネクタ 4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6" name="テキスト ボックス 4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7" name="直線コネクタ 4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8" name="テキスト ボックス 4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9" name="直線コネクタ 4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20" name="テキスト ボックス 4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21" name="直線コネクタ 4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2" name="テキスト ボックス 42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3" name="直線コネクタ 4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4" name="テキスト ボックス 4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426" name="直線コネクタ 425"/>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427"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428" name="直線コネクタ 427"/>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29"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30" name="直線コネクタ 42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60977</xdr:rowOff>
    </xdr:from>
    <xdr:ext cx="405111" cy="259045"/>
    <xdr:sp macro="" textlink="">
      <xdr:nvSpPr>
        <xdr:cNvPr id="431" name="【公民館】&#10;有形固定資産減価償却率平均値テキスト"/>
        <xdr:cNvSpPr txBox="1"/>
      </xdr:nvSpPr>
      <xdr:spPr>
        <a:xfrm>
          <a:off x="16408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432" name="フローチャート : 判断 431"/>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433" name="フローチャート : 判断 432"/>
        <xdr:cNvSpPr/>
      </xdr:nvSpPr>
      <xdr:spPr>
        <a:xfrm>
          <a:off x="15430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4" name="テキスト ボックス 4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5" name="テキスト ボックス 4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6" name="テキスト ボックス 4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7" name="テキスト ボックス 4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8" name="テキスト ボックス 4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29211</xdr:rowOff>
    </xdr:from>
    <xdr:to>
      <xdr:col>22</xdr:col>
      <xdr:colOff>415925</xdr:colOff>
      <xdr:row>106</xdr:row>
      <xdr:rowOff>130811</xdr:rowOff>
    </xdr:to>
    <xdr:sp macro="" textlink="">
      <xdr:nvSpPr>
        <xdr:cNvPr id="439" name="円/楕円 438"/>
        <xdr:cNvSpPr/>
      </xdr:nvSpPr>
      <xdr:spPr>
        <a:xfrm>
          <a:off x="15430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83838</xdr:rowOff>
    </xdr:from>
    <xdr:ext cx="405111" cy="259045"/>
    <xdr:sp macro="" textlink="">
      <xdr:nvSpPr>
        <xdr:cNvPr id="440" name="n_1aveValue【公民館】&#10;有形固定資産減価償却率"/>
        <xdr:cNvSpPr txBox="1"/>
      </xdr:nvSpPr>
      <xdr:spPr>
        <a:xfrm>
          <a:off x="15266043"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147338</xdr:rowOff>
    </xdr:from>
    <xdr:ext cx="405111" cy="259045"/>
    <xdr:sp macro="" textlink="">
      <xdr:nvSpPr>
        <xdr:cNvPr id="441" name="n_1mainValue【公民館】&#10;有形固定資産減価償却率"/>
        <xdr:cNvSpPr txBox="1"/>
      </xdr:nvSpPr>
      <xdr:spPr>
        <a:xfrm>
          <a:off x="15266043" y="179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2" name="正方形/長方形 4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3" name="正方形/長方形 4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4" name="正方形/長方形 4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5" name="正方形/長方形 4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6" name="正方形/長方形 4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7" name="正方形/長方形 4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8" name="正方形/長方形 4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9" name="正方形/長方形 4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0" name="テキスト ボックス 4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1" name="直線コネクタ 4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2" name="直線コネクタ 4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3" name="テキスト ボックス 4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4" name="直線コネクタ 4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5" name="テキスト ボックス 4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6" name="直線コネクタ 4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7" name="テキスト ボックス 4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8" name="直線コネクタ 4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9" name="テキスト ボックス 4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60" name="直線コネクタ 4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1" name="テキスト ボックス 4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2" name="直線コネクタ 4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3" name="テキスト ボックス 4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465" name="直線コネクタ 464"/>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466"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467" name="直線コネクタ 466"/>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468"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469" name="直線コネクタ 468"/>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156990</xdr:rowOff>
    </xdr:from>
    <xdr:ext cx="469744" cy="259045"/>
    <xdr:sp macro="" textlink="">
      <xdr:nvSpPr>
        <xdr:cNvPr id="470" name="【公民館】&#10;一人当たり面積平均値テキスト"/>
        <xdr:cNvSpPr txBox="1"/>
      </xdr:nvSpPr>
      <xdr:spPr>
        <a:xfrm>
          <a:off x="222504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471" name="フローチャート : 判断 470"/>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472" name="フローチャート : 判断 471"/>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3" name="テキスト ボックス 4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4" name="テキスト ボックス 4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5" name="テキスト ボックス 4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6" name="テキスト ボックス 4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7" name="テキスト ボックス 4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160274</xdr:rowOff>
    </xdr:from>
    <xdr:to>
      <xdr:col>31</xdr:col>
      <xdr:colOff>85725</xdr:colOff>
      <xdr:row>108</xdr:row>
      <xdr:rowOff>90424</xdr:rowOff>
    </xdr:to>
    <xdr:sp macro="" textlink="">
      <xdr:nvSpPr>
        <xdr:cNvPr id="478" name="円/楕円 477"/>
        <xdr:cNvSpPr/>
      </xdr:nvSpPr>
      <xdr:spPr>
        <a:xfrm>
          <a:off x="21272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86377</xdr:rowOff>
    </xdr:from>
    <xdr:ext cx="469744" cy="259045"/>
    <xdr:sp macro="" textlink="">
      <xdr:nvSpPr>
        <xdr:cNvPr id="479" name="n_1ave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81551</xdr:rowOff>
    </xdr:from>
    <xdr:ext cx="469744" cy="259045"/>
    <xdr:sp macro="" textlink="">
      <xdr:nvSpPr>
        <xdr:cNvPr id="480" name="n_1mainValue【公民館】&#10;一人当たり面積"/>
        <xdr:cNvSpPr txBox="1"/>
      </xdr:nvSpPr>
      <xdr:spPr>
        <a:xfrm>
          <a:off x="210757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1" name="正方形/長方形 4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2" name="正方形/長方形 4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3" name="テキスト ボックス 4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twoCellAnchor>
    <xdr:from>
      <xdr:col>1</xdr:col>
      <xdr:colOff>133350</xdr:colOff>
      <xdr:row>115</xdr:row>
      <xdr:rowOff>31750</xdr:rowOff>
    </xdr:from>
    <xdr:to>
      <xdr:col>33</xdr:col>
      <xdr:colOff>254000</xdr:colOff>
      <xdr:row>123</xdr:row>
      <xdr:rowOff>146050</xdr:rowOff>
    </xdr:to>
    <xdr:sp macro="" textlink="" fLocksText="0">
      <xdr:nvSpPr>
        <xdr:cNvPr id="484" name="テキスト ボックス 483"/>
        <xdr:cNvSpPr txBox="1"/>
      </xdr:nvSpPr>
      <xdr:spPr>
        <a:xfrm>
          <a:off x="828675"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latin typeface="ＭＳ Ｐゴシック"/>
            </a:rPr>
            <a:t>橋りょう・トンネル、学校施設などほとんどの施設において有形固定資産減価償却率が類似団体平均を上回っている。過去に建設された橋りょう・トンネルの老朽化が進んでいることが要因であり、平成２６年に策定された橋梁長寿命化修繕計画に基づき計画的に維持管理を進めていく。学校施設については、有形固定資産減価償却率が</a:t>
          </a:r>
          <a:r>
            <a:rPr kumimoji="1" lang="en-US" altLang="ja-JP" sz="1800">
              <a:latin typeface="ＭＳ Ｐゴシック"/>
            </a:rPr>
            <a:t>99.1</a:t>
          </a:r>
          <a:r>
            <a:rPr kumimoji="1" lang="ja-JP" altLang="en-US" sz="1800">
              <a:latin typeface="ＭＳ Ｐゴシック"/>
            </a:rPr>
            <a:t>％となっており、これは児童・生徒の減少により学校の統廃合が進んだが、統合した校舎も昭和３４年に建設されたものであり、一人当たりの面積も低くなっている。今後は公共施設等総合管理計画に基づき、施設の建替えや統合・複合化等も含め財政負担を軽くしていく方法を検討し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2,842
2,839
125.27
3,040,866
2,841,731
175,994
1,727,138
2,750,350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9" name="テキスト ボックス 38"/>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0" name="直線コネクタ 39"/>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1" name="テキスト ボックス 40"/>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2" name="直線コネクタ 41"/>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3" name="テキスト ボックス 42"/>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4" name="直線コネクタ 43"/>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5" name="テキスト ボックス 44"/>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6" name="直線コネクタ 45"/>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7" name="テキスト ボックス 46"/>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8" name="直線コネクタ 47"/>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49" name="テキスト ボックス 48"/>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27686</xdr:rowOff>
    </xdr:from>
    <xdr:to>
      <xdr:col>5</xdr:col>
      <xdr:colOff>409575</xdr:colOff>
      <xdr:row>35</xdr:row>
      <xdr:rowOff>129286</xdr:rowOff>
    </xdr:to>
    <xdr:sp macro="" textlink="">
      <xdr:nvSpPr>
        <xdr:cNvPr id="53" name="フローチャート : 判断 52"/>
        <xdr:cNvSpPr/>
      </xdr:nvSpPr>
      <xdr:spPr>
        <a:xfrm>
          <a:off x="3746500" y="602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145813</xdr:rowOff>
    </xdr:from>
    <xdr:ext cx="405111" cy="259045"/>
    <xdr:sp macro="" textlink="">
      <xdr:nvSpPr>
        <xdr:cNvPr id="54" name="n_1aveValue【図書館】&#10;有形固定資産減価償却率"/>
        <xdr:cNvSpPr txBox="1"/>
      </xdr:nvSpPr>
      <xdr:spPr>
        <a:xfrm>
          <a:off x="3582043" y="580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55" name="テキスト ボックス 5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56" name="テキスト ボックス 5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57" name="テキスト ボックス 5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58" name="テキスト ボックス 5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59" name="テキスト ボックス 5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135128</xdr:rowOff>
    </xdr:from>
    <xdr:to>
      <xdr:col>5</xdr:col>
      <xdr:colOff>409575</xdr:colOff>
      <xdr:row>41</xdr:row>
      <xdr:rowOff>65278</xdr:rowOff>
    </xdr:to>
    <xdr:sp macro="" textlink="">
      <xdr:nvSpPr>
        <xdr:cNvPr id="60" name="円/楕円 59"/>
        <xdr:cNvSpPr/>
      </xdr:nvSpPr>
      <xdr:spPr>
        <a:xfrm>
          <a:off x="3746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56405</xdr:rowOff>
    </xdr:from>
    <xdr:ext cx="405111" cy="259045"/>
    <xdr:sp macro="" textlink="">
      <xdr:nvSpPr>
        <xdr:cNvPr id="61" name="n_1mainValue【図書館】&#10;有形固定資産減価償却率"/>
        <xdr:cNvSpPr txBox="1"/>
      </xdr:nvSpPr>
      <xdr:spPr>
        <a:xfrm>
          <a:off x="3582043" y="708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2" name="正方形/長方形 6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63" name="正方形/長方形 62"/>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64" name="正方形/長方形 63"/>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65" name="正方形/長方形 64"/>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66" name="正方形/長方形 65"/>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67" name="正方形/長方形 6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68" name="テキスト ボックス 6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69" name="直線コネクタ 6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0" name="直線コネクタ 6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71" name="テキスト ボックス 7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72" name="直線コネクタ 7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73" name="テキスト ボックス 7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74" name="直線コネクタ 7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75" name="テキスト ボックス 7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76" name="直線コネクタ 7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77" name="テキスト ボックス 7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78" name="直線コネクタ 7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79" name="テキスト ボックス 7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0" name="直線コネクタ 7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81" name="テキスト ボックス 8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2" name="直線コネクタ 8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3" name="テキスト ボックス 8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128270</xdr:rowOff>
    </xdr:from>
    <xdr:to>
      <xdr:col>14</xdr:col>
      <xdr:colOff>79375</xdr:colOff>
      <xdr:row>40</xdr:row>
      <xdr:rowOff>58420</xdr:rowOff>
    </xdr:to>
    <xdr:sp macro="" textlink="">
      <xdr:nvSpPr>
        <xdr:cNvPr id="85" name="フローチャート : 判断 84"/>
        <xdr:cNvSpPr/>
      </xdr:nvSpPr>
      <xdr:spPr>
        <a:xfrm>
          <a:off x="9588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74947</xdr:rowOff>
    </xdr:from>
    <xdr:ext cx="469744" cy="259045"/>
    <xdr:sp macro="" textlink="">
      <xdr:nvSpPr>
        <xdr:cNvPr id="86" name="n_1aveValue【図書館】&#10;一人当たり面積"/>
        <xdr:cNvSpPr txBox="1"/>
      </xdr:nvSpPr>
      <xdr:spPr>
        <a:xfrm>
          <a:off x="93917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87" name="テキスト ボックス 8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88" name="テキスト ボックス 8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89" name="テキスト ボックス 8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0" name="テキスト ボックス 8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91" name="テキスト ボックス 9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154396</xdr:rowOff>
    </xdr:from>
    <xdr:to>
      <xdr:col>14</xdr:col>
      <xdr:colOff>79375</xdr:colOff>
      <xdr:row>41</xdr:row>
      <xdr:rowOff>84546</xdr:rowOff>
    </xdr:to>
    <xdr:sp macro="" textlink="">
      <xdr:nvSpPr>
        <xdr:cNvPr id="92" name="円/楕円 91"/>
        <xdr:cNvSpPr/>
      </xdr:nvSpPr>
      <xdr:spPr>
        <a:xfrm>
          <a:off x="9588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75673</xdr:rowOff>
    </xdr:from>
    <xdr:ext cx="469744" cy="259045"/>
    <xdr:sp macro="" textlink="">
      <xdr:nvSpPr>
        <xdr:cNvPr id="93" name="n_1mainValue【図書館】&#10;一人当たり面積"/>
        <xdr:cNvSpPr txBox="1"/>
      </xdr:nvSpPr>
      <xdr:spPr>
        <a:xfrm>
          <a:off x="9391727" y="710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94" name="正方形/長方形 9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95" name="正方形/長方形 9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96" name="正方形/長方形 9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97" name="正方形/長方形 9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98" name="正方形/長方形 9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99" name="正方形/長方形 9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0" name="正方形/長方形 9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01" name="正方形/長方形 10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9" name="正方形/長方形 10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10" name="正方形/長方形 1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11" name="正方形/長方形 1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12" name="正方形/長方形 1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13" name="正方形/長方形 1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14" name="正方形/長方形 1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15" name="正方形/長方形 1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16" name="正方形/長方形 1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17" name="正方形/長方形 1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18" name="テキスト ボックス 1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19" name="直線コネクタ 1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20" name="テキスト ボックス 1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21" name="直線コネクタ 1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22" name="テキスト ボックス 1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23" name="直線コネクタ 1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24" name="テキスト ボックス 1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25" name="直線コネクタ 1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26" name="テキスト ボックス 1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27" name="直線コネクタ 1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28" name="テキスト ボックス 1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29" name="直線コネクタ 1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30" name="テキスト ボックス 1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31" name="直線コネクタ 1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32" name="テキスト ボックス 1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154305</xdr:rowOff>
    </xdr:from>
    <xdr:to>
      <xdr:col>6</xdr:col>
      <xdr:colOff>510540</xdr:colOff>
      <xdr:row>85</xdr:row>
      <xdr:rowOff>106680</xdr:rowOff>
    </xdr:to>
    <xdr:cxnSp macro="">
      <xdr:nvCxnSpPr>
        <xdr:cNvPr id="134" name="直線コネクタ 133"/>
        <xdr:cNvCxnSpPr/>
      </xdr:nvCxnSpPr>
      <xdr:spPr>
        <a:xfrm flipV="1">
          <a:off x="4634865" y="13698855"/>
          <a:ext cx="0" cy="981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110507</xdr:rowOff>
    </xdr:from>
    <xdr:ext cx="405111" cy="259045"/>
    <xdr:sp macro="" textlink="">
      <xdr:nvSpPr>
        <xdr:cNvPr id="135" name="【福祉施設】&#10;有形固定資産減価償却率最小値テキスト"/>
        <xdr:cNvSpPr txBox="1"/>
      </xdr:nvSpPr>
      <xdr:spPr>
        <a:xfrm>
          <a:off x="47244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85</xdr:row>
      <xdr:rowOff>106680</xdr:rowOff>
    </xdr:from>
    <xdr:to>
      <xdr:col>6</xdr:col>
      <xdr:colOff>600075</xdr:colOff>
      <xdr:row>85</xdr:row>
      <xdr:rowOff>106680</xdr:rowOff>
    </xdr:to>
    <xdr:cxnSp macro="">
      <xdr:nvCxnSpPr>
        <xdr:cNvPr id="136" name="直線コネクタ 135"/>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100982</xdr:rowOff>
    </xdr:from>
    <xdr:ext cx="405111" cy="259045"/>
    <xdr:sp macro="" textlink="">
      <xdr:nvSpPr>
        <xdr:cNvPr id="137" name="【福祉施設】&#10;有形固定資産減価償却率最大値テキスト"/>
        <xdr:cNvSpPr txBox="1"/>
      </xdr:nvSpPr>
      <xdr:spPr>
        <a:xfrm>
          <a:off x="4724400" y="1347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79</xdr:row>
      <xdr:rowOff>154305</xdr:rowOff>
    </xdr:from>
    <xdr:to>
      <xdr:col>6</xdr:col>
      <xdr:colOff>600075</xdr:colOff>
      <xdr:row>79</xdr:row>
      <xdr:rowOff>154305</xdr:rowOff>
    </xdr:to>
    <xdr:cxnSp macro="">
      <xdr:nvCxnSpPr>
        <xdr:cNvPr id="138" name="直線コネクタ 137"/>
        <xdr:cNvCxnSpPr/>
      </xdr:nvCxnSpPr>
      <xdr:spPr>
        <a:xfrm>
          <a:off x="4546600" y="136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38116</xdr:rowOff>
    </xdr:from>
    <xdr:ext cx="405111" cy="259045"/>
    <xdr:sp macro="" textlink="">
      <xdr:nvSpPr>
        <xdr:cNvPr id="139" name="【福祉施設】&#10;有形固定資産減価償却率平均値テキスト"/>
        <xdr:cNvSpPr txBox="1"/>
      </xdr:nvSpPr>
      <xdr:spPr>
        <a:xfrm>
          <a:off x="4724400" y="1409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59689</xdr:rowOff>
    </xdr:from>
    <xdr:to>
      <xdr:col>6</xdr:col>
      <xdr:colOff>561975</xdr:colOff>
      <xdr:row>82</xdr:row>
      <xdr:rowOff>161289</xdr:rowOff>
    </xdr:to>
    <xdr:sp macro="" textlink="">
      <xdr:nvSpPr>
        <xdr:cNvPr id="140" name="フローチャート : 判断 139"/>
        <xdr:cNvSpPr/>
      </xdr:nvSpPr>
      <xdr:spPr>
        <a:xfrm>
          <a:off x="45847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141" name="フローチャート : 判断 140"/>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32402</xdr:rowOff>
    </xdr:from>
    <xdr:ext cx="405111" cy="259045"/>
    <xdr:sp macro="" textlink="">
      <xdr:nvSpPr>
        <xdr:cNvPr id="142" name="n_1aveValue【福祉施設】&#10;有形固定資産減価償却率"/>
        <xdr:cNvSpPr txBox="1"/>
      </xdr:nvSpPr>
      <xdr:spPr>
        <a:xfrm>
          <a:off x="3582043"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43" name="テキスト ボックス 1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44" name="テキスト ボックス 1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45" name="テキスト ボックス 1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46" name="テキスト ボックス 1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47" name="テキスト ボックス 1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82550</xdr:rowOff>
    </xdr:from>
    <xdr:to>
      <xdr:col>5</xdr:col>
      <xdr:colOff>409575</xdr:colOff>
      <xdr:row>78</xdr:row>
      <xdr:rowOff>12700</xdr:rowOff>
    </xdr:to>
    <xdr:sp macro="" textlink="">
      <xdr:nvSpPr>
        <xdr:cNvPr id="148" name="円/楕円 147"/>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29227</xdr:rowOff>
    </xdr:from>
    <xdr:ext cx="469744" cy="259045"/>
    <xdr:sp macro="" textlink="">
      <xdr:nvSpPr>
        <xdr:cNvPr id="149"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50" name="正方形/長方形 1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51" name="正方形/長方形 1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52" name="正方形/長方形 1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53" name="正方形/長方形 1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54" name="正方形/長方形 1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55" name="正方形/長方形 1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56" name="正方形/長方形 1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57" name="正方形/長方形 1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58" name="テキスト ボックス 1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59" name="直線コネクタ 1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60" name="直線コネクタ 15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61" name="テキスト ボックス 16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62" name="直線コネクタ 16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63" name="テキスト ボックス 16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64" name="直線コネクタ 16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65" name="テキスト ボックス 16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66" name="直線コネクタ 16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67" name="テキスト ボックス 16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68" name="直線コネクタ 16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69" name="テキスト ボックス 16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70" name="直線コネクタ 16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71" name="テキスト ボックス 17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72" name="直線コネクタ 1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73" name="テキスト ボックス 1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21771</xdr:rowOff>
    </xdr:from>
    <xdr:to>
      <xdr:col>15</xdr:col>
      <xdr:colOff>180340</xdr:colOff>
      <xdr:row>85</xdr:row>
      <xdr:rowOff>157299</xdr:rowOff>
    </xdr:to>
    <xdr:cxnSp macro="">
      <xdr:nvCxnSpPr>
        <xdr:cNvPr id="175" name="直線コネクタ 174"/>
        <xdr:cNvCxnSpPr/>
      </xdr:nvCxnSpPr>
      <xdr:spPr>
        <a:xfrm flipV="1">
          <a:off x="10476865" y="14252121"/>
          <a:ext cx="0" cy="4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161126</xdr:rowOff>
    </xdr:from>
    <xdr:ext cx="469744" cy="259045"/>
    <xdr:sp macro="" textlink="">
      <xdr:nvSpPr>
        <xdr:cNvPr id="176" name="【福祉施設】&#10;一人当たり面積最小値テキスト"/>
        <xdr:cNvSpPr txBox="1"/>
      </xdr:nvSpPr>
      <xdr:spPr>
        <a:xfrm>
          <a:off x="10566400" y="147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157299</xdr:rowOff>
    </xdr:from>
    <xdr:to>
      <xdr:col>15</xdr:col>
      <xdr:colOff>269875</xdr:colOff>
      <xdr:row>85</xdr:row>
      <xdr:rowOff>157299</xdr:rowOff>
    </xdr:to>
    <xdr:cxnSp macro="">
      <xdr:nvCxnSpPr>
        <xdr:cNvPr id="177" name="直線コネクタ 176"/>
        <xdr:cNvCxnSpPr/>
      </xdr:nvCxnSpPr>
      <xdr:spPr>
        <a:xfrm>
          <a:off x="10388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139898</xdr:rowOff>
    </xdr:from>
    <xdr:ext cx="469744" cy="259045"/>
    <xdr:sp macro="" textlink="">
      <xdr:nvSpPr>
        <xdr:cNvPr id="178" name="【福祉施設】&#10;一人当たり面積最大値テキスト"/>
        <xdr:cNvSpPr txBox="1"/>
      </xdr:nvSpPr>
      <xdr:spPr>
        <a:xfrm>
          <a:off x="10566400" y="140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83</xdr:row>
      <xdr:rowOff>21771</xdr:rowOff>
    </xdr:from>
    <xdr:to>
      <xdr:col>15</xdr:col>
      <xdr:colOff>269875</xdr:colOff>
      <xdr:row>83</xdr:row>
      <xdr:rowOff>21771</xdr:rowOff>
    </xdr:to>
    <xdr:cxnSp macro="">
      <xdr:nvCxnSpPr>
        <xdr:cNvPr id="179" name="直線コネクタ 178"/>
        <xdr:cNvCxnSpPr/>
      </xdr:nvCxnSpPr>
      <xdr:spPr>
        <a:xfrm>
          <a:off x="10388600" y="1425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32675</xdr:rowOff>
    </xdr:from>
    <xdr:ext cx="469744" cy="259045"/>
    <xdr:sp macro="" textlink="">
      <xdr:nvSpPr>
        <xdr:cNvPr id="180" name="【福祉施設】&#10;一人当たり面積平均値テキスト"/>
        <xdr:cNvSpPr txBox="1"/>
      </xdr:nvSpPr>
      <xdr:spPr>
        <a:xfrm>
          <a:off x="10566400" y="1443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54248</xdr:rowOff>
    </xdr:from>
    <xdr:to>
      <xdr:col>15</xdr:col>
      <xdr:colOff>231775</xdr:colOff>
      <xdr:row>84</xdr:row>
      <xdr:rowOff>155848</xdr:rowOff>
    </xdr:to>
    <xdr:sp macro="" textlink="">
      <xdr:nvSpPr>
        <xdr:cNvPr id="181" name="フローチャート : 判断 180"/>
        <xdr:cNvSpPr/>
      </xdr:nvSpPr>
      <xdr:spPr>
        <a:xfrm>
          <a:off x="104267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127726</xdr:rowOff>
    </xdr:from>
    <xdr:to>
      <xdr:col>14</xdr:col>
      <xdr:colOff>79375</xdr:colOff>
      <xdr:row>77</xdr:row>
      <xdr:rowOff>57876</xdr:rowOff>
    </xdr:to>
    <xdr:sp macro="" textlink="">
      <xdr:nvSpPr>
        <xdr:cNvPr id="182" name="フローチャート : 判断 181"/>
        <xdr:cNvSpPr/>
      </xdr:nvSpPr>
      <xdr:spPr>
        <a:xfrm>
          <a:off x="9588500" y="1315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74403</xdr:rowOff>
    </xdr:from>
    <xdr:ext cx="469744" cy="259045"/>
    <xdr:sp macro="" textlink="">
      <xdr:nvSpPr>
        <xdr:cNvPr id="183" name="n_1aveValue【福祉施設】&#10;一人当たり面積"/>
        <xdr:cNvSpPr txBox="1"/>
      </xdr:nvSpPr>
      <xdr:spPr>
        <a:xfrm>
          <a:off x="9391727" y="129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84" name="テキスト ボックス 1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85" name="テキスト ボックス 1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86" name="テキスト ボックス 1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87" name="テキスト ボックス 1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88" name="テキスト ボックス 1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16692</xdr:rowOff>
    </xdr:from>
    <xdr:to>
      <xdr:col>14</xdr:col>
      <xdr:colOff>79375</xdr:colOff>
      <xdr:row>86</xdr:row>
      <xdr:rowOff>118292</xdr:rowOff>
    </xdr:to>
    <xdr:sp macro="" textlink="">
      <xdr:nvSpPr>
        <xdr:cNvPr id="189" name="円/楕円 188"/>
        <xdr:cNvSpPr/>
      </xdr:nvSpPr>
      <xdr:spPr>
        <a:xfrm>
          <a:off x="9588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109419</xdr:rowOff>
    </xdr:from>
    <xdr:ext cx="469744" cy="259045"/>
    <xdr:sp macro="" textlink="">
      <xdr:nvSpPr>
        <xdr:cNvPr id="190" name="n_1mainValue【福祉施設】&#10;一人当たり面積"/>
        <xdr:cNvSpPr txBox="1"/>
      </xdr:nvSpPr>
      <xdr:spPr>
        <a:xfrm>
          <a:off x="93917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91" name="正方形/長方形 1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2" name="正方形/長方形 1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3" name="正方形/長方形 1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94" name="正方形/長方形 1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95" name="正方形/長方形 1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96" name="正方形/長方形 1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97" name="正方形/長方形 1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98" name="正方形/長方形 1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99" name="正方形/長方形 1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0" name="正方形/長方形 1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1" name="正方形/長方形 2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02" name="正方形/長方形 2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03" name="正方形/長方形 2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04" name="正方形/長方形 2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05" name="正方形/長方形 2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06" name="正方形/長方形 20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07" name="正方形/長方形 2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08" name="正方形/長方形 2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09" name="正方形/長方形 2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0" name="正方形/長方形 2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1" name="正方形/長方形 2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2" name="正方形/長方形 2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3" name="正方形/長方形 2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14" name="正方形/長方形 2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15" name="テキスト ボックス 2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16" name="直線コネクタ 2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41</xdr:row>
      <xdr:rowOff>133350</xdr:rowOff>
    </xdr:from>
    <xdr:to>
      <xdr:col>24</xdr:col>
      <xdr:colOff>644525</xdr:colOff>
      <xdr:row>41</xdr:row>
      <xdr:rowOff>133350</xdr:rowOff>
    </xdr:to>
    <xdr:cxnSp macro="">
      <xdr:nvCxnSpPr>
        <xdr:cNvPr id="217" name="直線コネクタ 21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40</xdr:row>
      <xdr:rowOff>162577</xdr:rowOff>
    </xdr:from>
    <xdr:ext cx="338939" cy="259045"/>
    <xdr:sp macro="" textlink="">
      <xdr:nvSpPr>
        <xdr:cNvPr id="218" name="テキスト ボックス 217"/>
        <xdr:cNvSpPr txBox="1"/>
      </xdr:nvSpPr>
      <xdr:spPr>
        <a:xfrm>
          <a:off x="12107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19" name="直線コネクタ 21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20" name="テキスト ボックス 21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21" name="直線コネクタ 22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22" name="テキスト ボックス 22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23" name="直線コネクタ 22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24" name="テキスト ボックス 22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25" name="直線コネクタ 2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26" name="テキスト ボックス 22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2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87630</xdr:rowOff>
    </xdr:from>
    <xdr:to>
      <xdr:col>23</xdr:col>
      <xdr:colOff>516889</xdr:colOff>
      <xdr:row>41</xdr:row>
      <xdr:rowOff>71628</xdr:rowOff>
    </xdr:to>
    <xdr:cxnSp macro="">
      <xdr:nvCxnSpPr>
        <xdr:cNvPr id="228" name="直線コネクタ 227"/>
        <xdr:cNvCxnSpPr/>
      </xdr:nvCxnSpPr>
      <xdr:spPr>
        <a:xfrm flipV="1">
          <a:off x="16318864" y="6088380"/>
          <a:ext cx="0" cy="101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75455</xdr:rowOff>
    </xdr:from>
    <xdr:ext cx="340478" cy="259045"/>
    <xdr:sp macro="" textlink="">
      <xdr:nvSpPr>
        <xdr:cNvPr id="229" name="【一般廃棄物処理施設】&#10;有形固定資産減価償却率最小値テキスト"/>
        <xdr:cNvSpPr txBox="1"/>
      </xdr:nvSpPr>
      <xdr:spPr>
        <a:xfrm>
          <a:off x="16408400" y="7104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41</xdr:row>
      <xdr:rowOff>71628</xdr:rowOff>
    </xdr:from>
    <xdr:to>
      <xdr:col>23</xdr:col>
      <xdr:colOff>606425</xdr:colOff>
      <xdr:row>41</xdr:row>
      <xdr:rowOff>71628</xdr:rowOff>
    </xdr:to>
    <xdr:cxnSp macro="">
      <xdr:nvCxnSpPr>
        <xdr:cNvPr id="230" name="直線コネクタ 229"/>
        <xdr:cNvCxnSpPr/>
      </xdr:nvCxnSpPr>
      <xdr:spPr>
        <a:xfrm>
          <a:off x="16230600" y="710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34307</xdr:rowOff>
    </xdr:from>
    <xdr:ext cx="405111" cy="259045"/>
    <xdr:sp macro="" textlink="">
      <xdr:nvSpPr>
        <xdr:cNvPr id="231" name="【一般廃棄物処理施設】&#10;有形固定資産減価償却率最大値テキスト"/>
        <xdr:cNvSpPr txBox="1"/>
      </xdr:nvSpPr>
      <xdr:spPr>
        <a:xfrm>
          <a:off x="16408400" y="586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a:t>
          </a:r>
          <a:endParaRPr kumimoji="1" lang="ja-JP" altLang="en-US" sz="1000" b="1">
            <a:latin typeface="ＭＳ Ｐゴシック"/>
          </a:endParaRPr>
        </a:p>
      </xdr:txBody>
    </xdr:sp>
    <xdr:clientData/>
  </xdr:oneCellAnchor>
  <xdr:twoCellAnchor>
    <xdr:from>
      <xdr:col>23</xdr:col>
      <xdr:colOff>428625</xdr:colOff>
      <xdr:row>35</xdr:row>
      <xdr:rowOff>87630</xdr:rowOff>
    </xdr:from>
    <xdr:to>
      <xdr:col>23</xdr:col>
      <xdr:colOff>606425</xdr:colOff>
      <xdr:row>35</xdr:row>
      <xdr:rowOff>87630</xdr:rowOff>
    </xdr:to>
    <xdr:cxnSp macro="">
      <xdr:nvCxnSpPr>
        <xdr:cNvPr id="232" name="直線コネクタ 231"/>
        <xdr:cNvCxnSpPr/>
      </xdr:nvCxnSpPr>
      <xdr:spPr>
        <a:xfrm>
          <a:off x="16230600" y="608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233"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234" name="フローチャート : 判断 233"/>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41402</xdr:rowOff>
    </xdr:from>
    <xdr:to>
      <xdr:col>22</xdr:col>
      <xdr:colOff>415925</xdr:colOff>
      <xdr:row>33</xdr:row>
      <xdr:rowOff>143002</xdr:rowOff>
    </xdr:to>
    <xdr:sp macro="" textlink="">
      <xdr:nvSpPr>
        <xdr:cNvPr id="235" name="フローチャート : 判断 234"/>
        <xdr:cNvSpPr/>
      </xdr:nvSpPr>
      <xdr:spPr>
        <a:xfrm>
          <a:off x="15430500" y="569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159529</xdr:rowOff>
    </xdr:from>
    <xdr:ext cx="405111" cy="259045"/>
    <xdr:sp macro="" textlink="">
      <xdr:nvSpPr>
        <xdr:cNvPr id="236" name="n_1aveValue【一般廃棄物処理施設】&#10;有形固定資産減価償却率"/>
        <xdr:cNvSpPr txBox="1"/>
      </xdr:nvSpPr>
      <xdr:spPr>
        <a:xfrm>
          <a:off x="15266043" y="547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37" name="テキスト ボックス 2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38" name="テキスト ボックス 2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39" name="テキスト ボックス 2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0" name="テキスト ボックス 2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1" name="テキスト ボックス 2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77978</xdr:rowOff>
    </xdr:from>
    <xdr:to>
      <xdr:col>22</xdr:col>
      <xdr:colOff>415925</xdr:colOff>
      <xdr:row>34</xdr:row>
      <xdr:rowOff>8128</xdr:rowOff>
    </xdr:to>
    <xdr:sp macro="" textlink="">
      <xdr:nvSpPr>
        <xdr:cNvPr id="242" name="円/楕円 241"/>
        <xdr:cNvSpPr/>
      </xdr:nvSpPr>
      <xdr:spPr>
        <a:xfrm>
          <a:off x="15430500" y="57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170705</xdr:rowOff>
    </xdr:from>
    <xdr:ext cx="405111" cy="259045"/>
    <xdr:sp macro="" textlink="">
      <xdr:nvSpPr>
        <xdr:cNvPr id="243" name="n_1mainValue【一般廃棄物処理施設】&#10;有形固定資産減価償却率"/>
        <xdr:cNvSpPr txBox="1"/>
      </xdr:nvSpPr>
      <xdr:spPr>
        <a:xfrm>
          <a:off x="15266043" y="582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44" name="正方形/長方形 2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5" name="正方形/長方形 2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6" name="正方形/長方形 2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7" name="正方形/長方形 2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8" name="正方形/長方形 2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9" name="正方形/長方形 2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0" name="正方形/長方形 2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1" name="正方形/長方形 2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2" name="テキスト ボックス 2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53" name="直線コネクタ 2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54" name="直線コネクタ 2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55" name="テキスト ボックス 25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56" name="直線コネクタ 2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38</xdr:row>
      <xdr:rowOff>48277</xdr:rowOff>
    </xdr:from>
    <xdr:ext cx="685572" cy="259045"/>
    <xdr:sp macro="" textlink="">
      <xdr:nvSpPr>
        <xdr:cNvPr id="257" name="テキスト ボックス 256"/>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58" name="直線コネクタ 2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35</xdr:row>
      <xdr:rowOff>105427</xdr:rowOff>
    </xdr:from>
    <xdr:ext cx="685572" cy="259045"/>
    <xdr:sp macro="" textlink="">
      <xdr:nvSpPr>
        <xdr:cNvPr id="259" name="テキスト ボックス 258"/>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60" name="直線コネクタ 2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162577</xdr:rowOff>
    </xdr:from>
    <xdr:ext cx="685572" cy="259045"/>
    <xdr:sp macro="" textlink="">
      <xdr:nvSpPr>
        <xdr:cNvPr id="261" name="テキスト ボックス 260"/>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62" name="直線コネクタ 2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63" name="テキスト ボックス 26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19058</xdr:rowOff>
    </xdr:from>
    <xdr:to>
      <xdr:col>32</xdr:col>
      <xdr:colOff>186689</xdr:colOff>
      <xdr:row>41</xdr:row>
      <xdr:rowOff>17776</xdr:rowOff>
    </xdr:to>
    <xdr:cxnSp macro="">
      <xdr:nvCxnSpPr>
        <xdr:cNvPr id="265" name="直線コネクタ 264"/>
        <xdr:cNvCxnSpPr/>
      </xdr:nvCxnSpPr>
      <xdr:spPr>
        <a:xfrm flipV="1">
          <a:off x="22160864" y="5848358"/>
          <a:ext cx="0" cy="119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21603</xdr:rowOff>
    </xdr:from>
    <xdr:ext cx="599010" cy="259045"/>
    <xdr:sp macro="" textlink="">
      <xdr:nvSpPr>
        <xdr:cNvPr id="266" name="【一般廃棄物処理施設】&#10;一人当たり有形固定資産（償却資産）額最小値テキスト"/>
        <xdr:cNvSpPr txBox="1"/>
      </xdr:nvSpPr>
      <xdr:spPr>
        <a:xfrm>
          <a:off x="22250400" y="705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252,788</a:t>
          </a:r>
          <a:endParaRPr kumimoji="1" lang="ja-JP" altLang="en-US" sz="1000" b="1">
            <a:latin typeface="ＭＳ Ｐゴシック"/>
          </a:endParaRPr>
        </a:p>
      </xdr:txBody>
    </xdr:sp>
    <xdr:clientData/>
  </xdr:oneCellAnchor>
  <xdr:twoCellAnchor>
    <xdr:from>
      <xdr:col>32</xdr:col>
      <xdr:colOff>98425</xdr:colOff>
      <xdr:row>41</xdr:row>
      <xdr:rowOff>17776</xdr:rowOff>
    </xdr:from>
    <xdr:to>
      <xdr:col>32</xdr:col>
      <xdr:colOff>276225</xdr:colOff>
      <xdr:row>41</xdr:row>
      <xdr:rowOff>17776</xdr:rowOff>
    </xdr:to>
    <xdr:cxnSp macro="">
      <xdr:nvCxnSpPr>
        <xdr:cNvPr id="267" name="直線コネクタ 266"/>
        <xdr:cNvCxnSpPr/>
      </xdr:nvCxnSpPr>
      <xdr:spPr>
        <a:xfrm>
          <a:off x="22072600" y="704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137185</xdr:rowOff>
    </xdr:from>
    <xdr:ext cx="690189" cy="259045"/>
    <xdr:sp macro="" textlink="">
      <xdr:nvSpPr>
        <xdr:cNvPr id="268" name="【一般廃棄物処理施設】&#10;一人当たり有形固定資産（償却資産）額最大値テキスト"/>
        <xdr:cNvSpPr txBox="1"/>
      </xdr:nvSpPr>
      <xdr:spPr>
        <a:xfrm>
          <a:off x="22250400" y="5623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2,874,982</a:t>
          </a:r>
          <a:endParaRPr kumimoji="1" lang="ja-JP" altLang="en-US" sz="1000" b="1">
            <a:latin typeface="ＭＳ Ｐゴシック"/>
          </a:endParaRPr>
        </a:p>
      </xdr:txBody>
    </xdr:sp>
    <xdr:clientData/>
  </xdr:oneCellAnchor>
  <xdr:twoCellAnchor>
    <xdr:from>
      <xdr:col>32</xdr:col>
      <xdr:colOff>98425</xdr:colOff>
      <xdr:row>34</xdr:row>
      <xdr:rowOff>19058</xdr:rowOff>
    </xdr:from>
    <xdr:to>
      <xdr:col>32</xdr:col>
      <xdr:colOff>276225</xdr:colOff>
      <xdr:row>34</xdr:row>
      <xdr:rowOff>19058</xdr:rowOff>
    </xdr:to>
    <xdr:cxnSp macro="">
      <xdr:nvCxnSpPr>
        <xdr:cNvPr id="269" name="直線コネクタ 268"/>
        <xdr:cNvCxnSpPr/>
      </xdr:nvCxnSpPr>
      <xdr:spPr>
        <a:xfrm>
          <a:off x="22072600" y="584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157843</xdr:rowOff>
    </xdr:from>
    <xdr:ext cx="599010" cy="259045"/>
    <xdr:sp macro="" textlink="">
      <xdr:nvSpPr>
        <xdr:cNvPr id="270" name="【一般廃棄物処理施設】&#10;一人当たり有形固定資産（償却資産）額平均値テキスト"/>
        <xdr:cNvSpPr txBox="1"/>
      </xdr:nvSpPr>
      <xdr:spPr>
        <a:xfrm>
          <a:off x="22250400" y="68443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538,131</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7966</xdr:rowOff>
    </xdr:from>
    <xdr:to>
      <xdr:col>32</xdr:col>
      <xdr:colOff>238125</xdr:colOff>
      <xdr:row>40</xdr:row>
      <xdr:rowOff>109566</xdr:rowOff>
    </xdr:to>
    <xdr:sp macro="" textlink="">
      <xdr:nvSpPr>
        <xdr:cNvPr id="271" name="フローチャート : 判断 270"/>
        <xdr:cNvSpPr/>
      </xdr:nvSpPr>
      <xdr:spPr>
        <a:xfrm>
          <a:off x="22110700" y="686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163641</xdr:rowOff>
    </xdr:from>
    <xdr:to>
      <xdr:col>31</xdr:col>
      <xdr:colOff>85725</xdr:colOff>
      <xdr:row>41</xdr:row>
      <xdr:rowOff>93791</xdr:rowOff>
    </xdr:to>
    <xdr:sp macro="" textlink="">
      <xdr:nvSpPr>
        <xdr:cNvPr id="272" name="フローチャート : 判断 271"/>
        <xdr:cNvSpPr/>
      </xdr:nvSpPr>
      <xdr:spPr>
        <a:xfrm>
          <a:off x="21272500" y="7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110318</xdr:rowOff>
    </xdr:from>
    <xdr:ext cx="599010" cy="259045"/>
    <xdr:sp macro="" textlink="">
      <xdr:nvSpPr>
        <xdr:cNvPr id="273" name="n_1aveValue【一般廃棄物処理施設】&#10;一人当たり有形固定資産（償却資産）額"/>
        <xdr:cNvSpPr txBox="1"/>
      </xdr:nvSpPr>
      <xdr:spPr>
        <a:xfrm>
          <a:off x="21011094" y="679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197,635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74" name="テキスト ボックス 2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75" name="テキスト ボックス 2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76" name="テキスト ボックス 2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77" name="テキスト ボックス 2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78" name="テキスト ボックス 2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55090</xdr:rowOff>
    </xdr:from>
    <xdr:to>
      <xdr:col>31</xdr:col>
      <xdr:colOff>85725</xdr:colOff>
      <xdr:row>41</xdr:row>
      <xdr:rowOff>156690</xdr:rowOff>
    </xdr:to>
    <xdr:sp macro="" textlink="">
      <xdr:nvSpPr>
        <xdr:cNvPr id="279" name="円/楕円 278"/>
        <xdr:cNvSpPr/>
      </xdr:nvSpPr>
      <xdr:spPr>
        <a:xfrm>
          <a:off x="21272500" y="70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147817</xdr:rowOff>
    </xdr:from>
    <xdr:ext cx="534377" cy="259045"/>
    <xdr:sp macro="" textlink="">
      <xdr:nvSpPr>
        <xdr:cNvPr id="280" name="n_1mainValue【一般廃棄物処理施設】&#10;一人当たり有形固定資産（償却資産）額"/>
        <xdr:cNvSpPr txBox="1"/>
      </xdr:nvSpPr>
      <xdr:spPr>
        <a:xfrm>
          <a:off x="21043411" y="717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81" name="正方形/長方形 2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2" name="正方形/長方形 2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3" name="正方形/長方形 2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4" name="正方形/長方形 2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5" name="正方形/長方形 2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6" name="正方形/長方形 2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7" name="正方形/長方形 2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88" name="正方形/長方形 28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89" name="正方形/長方形 2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0" name="正方形/長方形 2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1" name="正方形/長方形 2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2" name="正方形/長方形 2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3" name="正方形/長方形 2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4" name="正方形/長方形 2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5" name="正方形/長方形 2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6" name="正方形/長方形 29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97" name="正方形/長方形 2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98" name="正方形/長方形 2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99" name="正方形/長方形 2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0" name="正方形/長方形 2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1" name="正方形/長方形 3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2" name="正方形/長方形 3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03" name="正方形/長方形 3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04" name="正方形/長方形 3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05" name="テキスト ボックス 3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06" name="直線コネクタ 3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07" name="テキスト ボックス 30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08" name="直線コネクタ 3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09" name="テキスト ボックス 30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10" name="直線コネクタ 3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11" name="テキスト ボックス 3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12" name="直線コネクタ 3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13" name="テキスト ボックス 3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14" name="直線コネクタ 3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15" name="テキスト ボックス 3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16" name="直線コネクタ 3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17" name="テキスト ボックス 31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18" name="直線コネクタ 3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19" name="テキスト ボックス 3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70486</xdr:rowOff>
    </xdr:from>
    <xdr:to>
      <xdr:col>23</xdr:col>
      <xdr:colOff>516889</xdr:colOff>
      <xdr:row>86</xdr:row>
      <xdr:rowOff>114300</xdr:rowOff>
    </xdr:to>
    <xdr:cxnSp macro="">
      <xdr:nvCxnSpPr>
        <xdr:cNvPr id="321" name="直線コネクタ 320"/>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405111" cy="259045"/>
    <xdr:sp macro="" textlink="">
      <xdr:nvSpPr>
        <xdr:cNvPr id="322" name="【消防施設】&#10;有形固定資産減価償却率最小値テキスト"/>
        <xdr:cNvSpPr txBox="1"/>
      </xdr:nvSpPr>
      <xdr:spPr>
        <a:xfrm>
          <a:off x="164084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323" name="直線コネクタ 32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17163</xdr:rowOff>
    </xdr:from>
    <xdr:ext cx="405111" cy="259045"/>
    <xdr:sp macro="" textlink="">
      <xdr:nvSpPr>
        <xdr:cNvPr id="324" name="【消防施設】&#10;有形固定資産減価償却率最大値テキスト"/>
        <xdr:cNvSpPr txBox="1"/>
      </xdr:nvSpPr>
      <xdr:spPr>
        <a:xfrm>
          <a:off x="164084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23</xdr:col>
      <xdr:colOff>428625</xdr:colOff>
      <xdr:row>78</xdr:row>
      <xdr:rowOff>70486</xdr:rowOff>
    </xdr:from>
    <xdr:to>
      <xdr:col>23</xdr:col>
      <xdr:colOff>606425</xdr:colOff>
      <xdr:row>78</xdr:row>
      <xdr:rowOff>70486</xdr:rowOff>
    </xdr:to>
    <xdr:cxnSp macro="">
      <xdr:nvCxnSpPr>
        <xdr:cNvPr id="325" name="直線コネクタ 324"/>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108602</xdr:rowOff>
    </xdr:from>
    <xdr:ext cx="405111" cy="259045"/>
    <xdr:sp macro="" textlink="">
      <xdr:nvSpPr>
        <xdr:cNvPr id="326" name="【消防施設】&#10;有形固定資産減価償却率平均値テキスト"/>
        <xdr:cNvSpPr txBox="1"/>
      </xdr:nvSpPr>
      <xdr:spPr>
        <a:xfrm>
          <a:off x="164084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130175</xdr:rowOff>
    </xdr:from>
    <xdr:to>
      <xdr:col>23</xdr:col>
      <xdr:colOff>568325</xdr:colOff>
      <xdr:row>83</xdr:row>
      <xdr:rowOff>60325</xdr:rowOff>
    </xdr:to>
    <xdr:sp macro="" textlink="">
      <xdr:nvSpPr>
        <xdr:cNvPr id="327" name="フローチャート : 判断 326"/>
        <xdr:cNvSpPr/>
      </xdr:nvSpPr>
      <xdr:spPr>
        <a:xfrm>
          <a:off x="16268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69214</xdr:rowOff>
    </xdr:from>
    <xdr:to>
      <xdr:col>22</xdr:col>
      <xdr:colOff>415925</xdr:colOff>
      <xdr:row>81</xdr:row>
      <xdr:rowOff>170814</xdr:rowOff>
    </xdr:to>
    <xdr:sp macro="" textlink="">
      <xdr:nvSpPr>
        <xdr:cNvPr id="328" name="フローチャート : 判断 327"/>
        <xdr:cNvSpPr/>
      </xdr:nvSpPr>
      <xdr:spPr>
        <a:xfrm>
          <a:off x="15430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15891</xdr:rowOff>
    </xdr:from>
    <xdr:ext cx="405111" cy="259045"/>
    <xdr:sp macro="" textlink="">
      <xdr:nvSpPr>
        <xdr:cNvPr id="329" name="n_1aveValue【消防施設】&#10;有形固定資産減価償却率"/>
        <xdr:cNvSpPr txBox="1"/>
      </xdr:nvSpPr>
      <xdr:spPr>
        <a:xfrm>
          <a:off x="15266043"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30" name="テキスト ボックス 3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1" name="テキスト ボックス 3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2" name="テキスト ボックス 3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3" name="テキスト ボックス 3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4" name="テキスト ボックス 3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90170</xdr:rowOff>
    </xdr:from>
    <xdr:to>
      <xdr:col>22</xdr:col>
      <xdr:colOff>415925</xdr:colOff>
      <xdr:row>83</xdr:row>
      <xdr:rowOff>20320</xdr:rowOff>
    </xdr:to>
    <xdr:sp macro="" textlink="">
      <xdr:nvSpPr>
        <xdr:cNvPr id="335" name="円/楕円 334"/>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11447</xdr:rowOff>
    </xdr:from>
    <xdr:ext cx="405111" cy="259045"/>
    <xdr:sp macro="" textlink="">
      <xdr:nvSpPr>
        <xdr:cNvPr id="336" name="n_1mainValue【消防施設】&#10;有形固定資産減価償却率"/>
        <xdr:cNvSpPr txBox="1"/>
      </xdr:nvSpPr>
      <xdr:spPr>
        <a:xfrm>
          <a:off x="15266043"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37" name="正方形/長方形 3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8" name="正方形/長方形 3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9" name="正方形/長方形 3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0" name="正方形/長方形 3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1" name="正方形/長方形 3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2" name="正方形/長方形 3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3" name="正方形/長方形 3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44" name="正方形/長方形 3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5" name="テキスト ボックス 3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6" name="直線コネクタ 3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47" name="テキスト ボックス 34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48" name="直線コネクタ 34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49" name="テキスト ボックス 34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50" name="直線コネクタ 34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51" name="テキスト ボックス 35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52" name="直線コネクタ 35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53" name="テキスト ボックス 35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54" name="直線コネクタ 35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55" name="テキスト ボックス 35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56" name="直線コネクタ 35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57" name="テキスト ボックス 35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58" name="直線コネクタ 35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59" name="テキスト ボックス 35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0" name="直線コネクタ 3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1" name="テキスト ボックス 3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82</xdr:row>
      <xdr:rowOff>155666</xdr:rowOff>
    </xdr:from>
    <xdr:to>
      <xdr:col>32</xdr:col>
      <xdr:colOff>186689</xdr:colOff>
      <xdr:row>86</xdr:row>
      <xdr:rowOff>165463</xdr:rowOff>
    </xdr:to>
    <xdr:cxnSp macro="">
      <xdr:nvCxnSpPr>
        <xdr:cNvPr id="363" name="直線コネクタ 362"/>
        <xdr:cNvCxnSpPr/>
      </xdr:nvCxnSpPr>
      <xdr:spPr>
        <a:xfrm flipV="1">
          <a:off x="22160864" y="14214566"/>
          <a:ext cx="0" cy="69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169290</xdr:rowOff>
    </xdr:from>
    <xdr:ext cx="469744" cy="259045"/>
    <xdr:sp macro="" textlink="">
      <xdr:nvSpPr>
        <xdr:cNvPr id="364" name="【消防施設】&#10;一人当たり面積最小値テキスト"/>
        <xdr:cNvSpPr txBox="1"/>
      </xdr:nvSpPr>
      <xdr:spPr>
        <a:xfrm>
          <a:off x="222504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32</xdr:col>
      <xdr:colOff>98425</xdr:colOff>
      <xdr:row>86</xdr:row>
      <xdr:rowOff>165463</xdr:rowOff>
    </xdr:from>
    <xdr:to>
      <xdr:col>32</xdr:col>
      <xdr:colOff>276225</xdr:colOff>
      <xdr:row>86</xdr:row>
      <xdr:rowOff>165463</xdr:rowOff>
    </xdr:to>
    <xdr:cxnSp macro="">
      <xdr:nvCxnSpPr>
        <xdr:cNvPr id="365" name="直線コネクタ 364"/>
        <xdr:cNvCxnSpPr/>
      </xdr:nvCxnSpPr>
      <xdr:spPr>
        <a:xfrm>
          <a:off x="22072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102343</xdr:rowOff>
    </xdr:from>
    <xdr:ext cx="469744" cy="259045"/>
    <xdr:sp macro="" textlink="">
      <xdr:nvSpPr>
        <xdr:cNvPr id="366" name="【消防施設】&#10;一人当たり面積最大値テキスト"/>
        <xdr:cNvSpPr txBox="1"/>
      </xdr:nvSpPr>
      <xdr:spPr>
        <a:xfrm>
          <a:off x="22250400" y="139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82</xdr:row>
      <xdr:rowOff>155666</xdr:rowOff>
    </xdr:from>
    <xdr:to>
      <xdr:col>32</xdr:col>
      <xdr:colOff>276225</xdr:colOff>
      <xdr:row>82</xdr:row>
      <xdr:rowOff>155666</xdr:rowOff>
    </xdr:to>
    <xdr:cxnSp macro="">
      <xdr:nvCxnSpPr>
        <xdr:cNvPr id="367" name="直線コネクタ 366"/>
        <xdr:cNvCxnSpPr/>
      </xdr:nvCxnSpPr>
      <xdr:spPr>
        <a:xfrm>
          <a:off x="22072600" y="1421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78395</xdr:rowOff>
    </xdr:from>
    <xdr:ext cx="469744" cy="259045"/>
    <xdr:sp macro="" textlink="">
      <xdr:nvSpPr>
        <xdr:cNvPr id="368" name="【消防施設】&#10;一人当たり面積平均値テキスト"/>
        <xdr:cNvSpPr txBox="1"/>
      </xdr:nvSpPr>
      <xdr:spPr>
        <a:xfrm>
          <a:off x="22250400" y="1465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99968</xdr:rowOff>
    </xdr:from>
    <xdr:to>
      <xdr:col>32</xdr:col>
      <xdr:colOff>238125</xdr:colOff>
      <xdr:row>86</xdr:row>
      <xdr:rowOff>30118</xdr:rowOff>
    </xdr:to>
    <xdr:sp macro="" textlink="">
      <xdr:nvSpPr>
        <xdr:cNvPr id="369" name="フローチャート : 判断 368"/>
        <xdr:cNvSpPr/>
      </xdr:nvSpPr>
      <xdr:spPr>
        <a:xfrm>
          <a:off x="22110700" y="1467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93436</xdr:rowOff>
    </xdr:from>
    <xdr:to>
      <xdr:col>31</xdr:col>
      <xdr:colOff>85725</xdr:colOff>
      <xdr:row>86</xdr:row>
      <xdr:rowOff>23586</xdr:rowOff>
    </xdr:to>
    <xdr:sp macro="" textlink="">
      <xdr:nvSpPr>
        <xdr:cNvPr id="370" name="フローチャート : 判断 369"/>
        <xdr:cNvSpPr/>
      </xdr:nvSpPr>
      <xdr:spPr>
        <a:xfrm>
          <a:off x="212725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14713</xdr:rowOff>
    </xdr:from>
    <xdr:ext cx="469744" cy="259045"/>
    <xdr:sp macro="" textlink="">
      <xdr:nvSpPr>
        <xdr:cNvPr id="371" name="n_1aveValue【消防施設】&#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72" name="テキスト ボックス 3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3" name="テキスト ボックス 3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4" name="テキスト ボックス 3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5" name="テキスト ボックス 3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6" name="テキスト ボックス 3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103232</xdr:rowOff>
    </xdr:from>
    <xdr:to>
      <xdr:col>31</xdr:col>
      <xdr:colOff>85725</xdr:colOff>
      <xdr:row>78</xdr:row>
      <xdr:rowOff>33382</xdr:rowOff>
    </xdr:to>
    <xdr:sp macro="" textlink="">
      <xdr:nvSpPr>
        <xdr:cNvPr id="377" name="円/楕円 376"/>
        <xdr:cNvSpPr/>
      </xdr:nvSpPr>
      <xdr:spPr>
        <a:xfrm>
          <a:off x="21272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49909</xdr:rowOff>
    </xdr:from>
    <xdr:ext cx="469744" cy="259045"/>
    <xdr:sp macro="" textlink="">
      <xdr:nvSpPr>
        <xdr:cNvPr id="378" name="n_1mainValue【消防施設】&#10;一人当たり面積"/>
        <xdr:cNvSpPr txBox="1"/>
      </xdr:nvSpPr>
      <xdr:spPr>
        <a:xfrm>
          <a:off x="21075727" y="1308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79" name="正方形/長方形 3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0" name="正方形/長方形 3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1" name="正方形/長方形 3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2" name="正方形/長方形 3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3" name="正方形/長方形 3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4" name="正方形/長方形 3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5" name="正方形/長方形 3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86" name="正方形/長方形 3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7" name="テキスト ボックス 3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8" name="直線コネクタ 3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89" name="テキスト ボックス 38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0" name="直線コネクタ 3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1" name="テキスト ボックス 39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2" name="直線コネクタ 3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3" name="テキスト ボックス 3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4" name="直線コネクタ 3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5" name="テキスト ボックス 3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96" name="直線コネクタ 3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97" name="テキスト ボックス 3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98" name="直線コネクタ 3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99" name="テキスト ボックス 39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0" name="直線コネクタ 3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1" name="テキスト ボックス 4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403" name="直線コネクタ 402"/>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404"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405" name="直線コネクタ 404"/>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406"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407" name="直線コネクタ 406"/>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408"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409" name="フローチャート : 判断 408"/>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410" name="フローチャート : 判断 409"/>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38752</xdr:rowOff>
    </xdr:from>
    <xdr:ext cx="405111" cy="259045"/>
    <xdr:sp macro="" textlink="">
      <xdr:nvSpPr>
        <xdr:cNvPr id="411" name="n_1aveValue【庁舎】&#10;有形固定資産減価償却率"/>
        <xdr:cNvSpPr txBox="1"/>
      </xdr:nvSpPr>
      <xdr:spPr>
        <a:xfrm>
          <a:off x="15266043"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12" name="テキスト ボックス 4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3" name="テキスト ボックス 4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4" name="テキスト ボックス 4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5" name="テキスト ボックス 4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6" name="テキスト ボックス 4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21589</xdr:rowOff>
    </xdr:from>
    <xdr:to>
      <xdr:col>22</xdr:col>
      <xdr:colOff>415925</xdr:colOff>
      <xdr:row>105</xdr:row>
      <xdr:rowOff>123189</xdr:rowOff>
    </xdr:to>
    <xdr:sp macro="" textlink="">
      <xdr:nvSpPr>
        <xdr:cNvPr id="417" name="円/楕円 416"/>
        <xdr:cNvSpPr/>
      </xdr:nvSpPr>
      <xdr:spPr>
        <a:xfrm>
          <a:off x="1543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114316</xdr:rowOff>
    </xdr:from>
    <xdr:ext cx="405111" cy="259045"/>
    <xdr:sp macro="" textlink="">
      <xdr:nvSpPr>
        <xdr:cNvPr id="418" name="n_1mainValue【庁舎】&#10;有形固定資産減価償却率"/>
        <xdr:cNvSpPr txBox="1"/>
      </xdr:nvSpPr>
      <xdr:spPr>
        <a:xfrm>
          <a:off x="15266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19" name="正方形/長方形 4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0" name="正方形/長方形 4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1" name="正方形/長方形 4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2" name="正方形/長方形 4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3" name="正方形/長方形 4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4" name="正方形/長方形 4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5" name="正方形/長方形 4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26" name="正方形/長方形 4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7" name="テキスト ボックス 4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8" name="直線コネクタ 4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29" name="直線コネクタ 42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30" name="テキスト ボックス 42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31" name="直線コネクタ 43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32" name="テキスト ボックス 43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33" name="直線コネクタ 43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34" name="テキスト ボックス 43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35" name="直線コネクタ 43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36" name="テキスト ボックス 43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7" name="直線コネクタ 4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8" name="テキスト ボックス 4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440" name="直線コネクタ 439"/>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441"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442" name="直線コネクタ 441"/>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443"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444" name="直線コネクタ 443"/>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445"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446" name="フローチャート : 判断 445"/>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447" name="フローチャート : 判断 446"/>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145584</xdr:rowOff>
    </xdr:from>
    <xdr:ext cx="469744" cy="259045"/>
    <xdr:sp macro="" textlink="">
      <xdr:nvSpPr>
        <xdr:cNvPr id="448" name="n_1aveValue【庁舎】&#10;一人当たり面積"/>
        <xdr:cNvSpPr txBox="1"/>
      </xdr:nvSpPr>
      <xdr:spPr>
        <a:xfrm>
          <a:off x="210757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49" name="テキスト ボックス 4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0" name="テキスト ボックス 4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1" name="テキスト ボックス 4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2" name="テキスト ボックス 4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3" name="テキスト ボックス 4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99695</xdr:rowOff>
    </xdr:from>
    <xdr:to>
      <xdr:col>31</xdr:col>
      <xdr:colOff>85725</xdr:colOff>
      <xdr:row>108</xdr:row>
      <xdr:rowOff>29845</xdr:rowOff>
    </xdr:to>
    <xdr:sp macro="" textlink="">
      <xdr:nvSpPr>
        <xdr:cNvPr id="454" name="円/楕円 453"/>
        <xdr:cNvSpPr/>
      </xdr:nvSpPr>
      <xdr:spPr>
        <a:xfrm>
          <a:off x="21272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20972</xdr:rowOff>
    </xdr:from>
    <xdr:ext cx="469744" cy="259045"/>
    <xdr:sp macro="" textlink="">
      <xdr:nvSpPr>
        <xdr:cNvPr id="455" name="n_1mainValue【庁舎】&#10;一人当たり面積"/>
        <xdr:cNvSpPr txBox="1"/>
      </xdr:nvSpPr>
      <xdr:spPr>
        <a:xfrm>
          <a:off x="210757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56" name="正方形/長方形 4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7" name="正方形/長方形 4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58" name="テキスト ボックス 4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twoCellAnchor>
    <xdr:from>
      <xdr:col>1</xdr:col>
      <xdr:colOff>133350</xdr:colOff>
      <xdr:row>115</xdr:row>
      <xdr:rowOff>31750</xdr:rowOff>
    </xdr:from>
    <xdr:to>
      <xdr:col>33</xdr:col>
      <xdr:colOff>254000</xdr:colOff>
      <xdr:row>123</xdr:row>
      <xdr:rowOff>146050</xdr:rowOff>
    </xdr:to>
    <xdr:sp macro="" textlink="" fLocksText="0">
      <xdr:nvSpPr>
        <xdr:cNvPr id="459" name="テキスト ボックス 458"/>
        <xdr:cNvSpPr txBox="1"/>
      </xdr:nvSpPr>
      <xdr:spPr>
        <a:xfrm>
          <a:off x="828675"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latin typeface="ＭＳ Ｐゴシック"/>
            </a:rPr>
            <a:t>有形固定資産減価償却率が類似団体と比べ高い施設は福祉施設で、これは</a:t>
          </a:r>
          <a:r>
            <a:rPr kumimoji="1" lang="ja-JP" altLang="ja-JP" sz="1800">
              <a:solidFill>
                <a:schemeClr val="dk1"/>
              </a:solidFill>
              <a:effectLst/>
              <a:latin typeface="+mn-lt"/>
              <a:ea typeface="+mn-ea"/>
              <a:cs typeface="+mn-cs"/>
            </a:rPr>
            <a:t>過去に建設された建物の老朽化が進んでいることが要因で</a:t>
          </a:r>
          <a:r>
            <a:rPr kumimoji="1" lang="ja-JP" altLang="en-US" sz="1800">
              <a:solidFill>
                <a:schemeClr val="dk1"/>
              </a:solidFill>
              <a:effectLst/>
              <a:latin typeface="+mn-lt"/>
              <a:ea typeface="+mn-ea"/>
              <a:cs typeface="+mn-cs"/>
            </a:rPr>
            <a:t>あり、一人当たり面積も類似団体よりも下回っている。低い</a:t>
          </a:r>
          <a:r>
            <a:rPr kumimoji="1" lang="ja-JP" altLang="en-US" sz="1800">
              <a:latin typeface="ＭＳ Ｐゴシック"/>
            </a:rPr>
            <a:t>施設は図書館、庁舎となっており、平成２２年にふれあい文庫の建設、平成２３年に庁舎の建替えが行われ、比較的新しいものが多いことが要因である。</a:t>
          </a:r>
          <a:endParaRPr kumimoji="1" lang="en-US" altLang="ja-JP" sz="1800">
            <a:latin typeface="ＭＳ Ｐゴシック"/>
          </a:endParaRPr>
        </a:p>
        <a:p>
          <a:r>
            <a:rPr kumimoji="1" lang="ja-JP" altLang="en-US" sz="1800">
              <a:latin typeface="ＭＳ Ｐゴシック"/>
            </a:rPr>
            <a:t>図書館、福祉施設の一人当たり面積が類似団体よりも下回っているが、消防施設においては一人あたり面積が類似団体を上回っており、これは少子高齢化による団員の減少で分団を統合したが、施設をそのまま残しているため施設に対しての一人あたりの面積が高くなっていることが要因である。今後は公共施設等管理計画を基に施設の建替えや統合等を含め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2,842
2,839
125.27
3,040,866
2,841,731
175,994
1,727,138
2,750,350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人口の減少や全国平均を上回る高齢化率（４</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．４</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日現在）に加え、町内に中心となる産業がないこと等により、財政基盤が類似団体平均より下回っている。定員適正化計画に沿った計画採用、地方税徴収率向上対策及び歳出予算抑制に努め、活力ある町づくりを展開しつつ、行政の効率化に努めること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125413</xdr:rowOff>
    </xdr:from>
    <xdr:to>
      <xdr:col>7</xdr:col>
      <xdr:colOff>152400</xdr:colOff>
      <xdr:row>43</xdr:row>
      <xdr:rowOff>131445</xdr:rowOff>
    </xdr:to>
    <xdr:cxnSp macro="">
      <xdr:nvCxnSpPr>
        <xdr:cNvPr id="63" name="直線コネクタ 62"/>
        <xdr:cNvCxnSpPr/>
      </xdr:nvCxnSpPr>
      <xdr:spPr>
        <a:xfrm flipV="1">
          <a:off x="4114800" y="749776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131445</xdr:rowOff>
    </xdr:from>
    <xdr:to>
      <xdr:col>6</xdr:col>
      <xdr:colOff>0</xdr:colOff>
      <xdr:row>43</xdr:row>
      <xdr:rowOff>131445</xdr:rowOff>
    </xdr:to>
    <xdr:cxnSp macro="">
      <xdr:nvCxnSpPr>
        <xdr:cNvPr id="66" name="直線コネクタ 65"/>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131445</xdr:rowOff>
    </xdr:from>
    <xdr:to>
      <xdr:col>4</xdr:col>
      <xdr:colOff>482600</xdr:colOff>
      <xdr:row>43</xdr:row>
      <xdr:rowOff>131445</xdr:rowOff>
    </xdr:to>
    <xdr:cxnSp macro="">
      <xdr:nvCxnSpPr>
        <xdr:cNvPr id="69" name="直線コネクタ 68"/>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150195</xdr:rowOff>
    </xdr:from>
    <xdr:ext cx="762000" cy="259045"/>
    <xdr:sp macro="" textlink="">
      <xdr:nvSpPr>
        <xdr:cNvPr id="71" name="テキスト ボックス 70"/>
        <xdr:cNvSpPr txBox="1"/>
      </xdr:nvSpPr>
      <xdr:spPr>
        <a:xfrm>
          <a:off x="2844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125413</xdr:rowOff>
    </xdr:from>
    <xdr:to>
      <xdr:col>3</xdr:col>
      <xdr:colOff>279400</xdr:colOff>
      <xdr:row>43</xdr:row>
      <xdr:rowOff>131445</xdr:rowOff>
    </xdr:to>
    <xdr:cxnSp macro="">
      <xdr:nvCxnSpPr>
        <xdr:cNvPr id="72" name="直線コネクタ 71"/>
        <xdr:cNvCxnSpPr/>
      </xdr:nvCxnSpPr>
      <xdr:spPr>
        <a:xfrm>
          <a:off x="1447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4" name="テキスト ボックス 7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74613</xdr:rowOff>
    </xdr:from>
    <xdr:to>
      <xdr:col>7</xdr:col>
      <xdr:colOff>203200</xdr:colOff>
      <xdr:row>44</xdr:row>
      <xdr:rowOff>4763</xdr:rowOff>
    </xdr:to>
    <xdr:sp macro="" textlink="">
      <xdr:nvSpPr>
        <xdr:cNvPr id="82" name="円/楕円 81"/>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15893</xdr:rowOff>
    </xdr:from>
    <xdr:ext cx="762000" cy="259045"/>
    <xdr:sp macro="" textlink="">
      <xdr:nvSpPr>
        <xdr:cNvPr id="83" name="財政力該当値テキスト"/>
        <xdr:cNvSpPr txBox="1"/>
      </xdr:nvSpPr>
      <xdr:spPr>
        <a:xfrm>
          <a:off x="5041900" y="73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80645</xdr:rowOff>
    </xdr:from>
    <xdr:to>
      <xdr:col>6</xdr:col>
      <xdr:colOff>50800</xdr:colOff>
      <xdr:row>44</xdr:row>
      <xdr:rowOff>10795</xdr:rowOff>
    </xdr:to>
    <xdr:sp macro="" textlink="">
      <xdr:nvSpPr>
        <xdr:cNvPr id="84" name="円/楕円 83"/>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167022</xdr:rowOff>
    </xdr:from>
    <xdr:ext cx="736600" cy="259045"/>
    <xdr:sp macro="" textlink="">
      <xdr:nvSpPr>
        <xdr:cNvPr id="85" name="テキスト ボックス 84"/>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80645</xdr:rowOff>
    </xdr:from>
    <xdr:to>
      <xdr:col>4</xdr:col>
      <xdr:colOff>533400</xdr:colOff>
      <xdr:row>44</xdr:row>
      <xdr:rowOff>10795</xdr:rowOff>
    </xdr:to>
    <xdr:sp macro="" textlink="">
      <xdr:nvSpPr>
        <xdr:cNvPr id="86" name="円/楕円 85"/>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167022</xdr:rowOff>
    </xdr:from>
    <xdr:ext cx="762000" cy="259045"/>
    <xdr:sp macro="" textlink="">
      <xdr:nvSpPr>
        <xdr:cNvPr id="87" name="テキスト ボックス 86"/>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80645</xdr:rowOff>
    </xdr:from>
    <xdr:to>
      <xdr:col>3</xdr:col>
      <xdr:colOff>330200</xdr:colOff>
      <xdr:row>44</xdr:row>
      <xdr:rowOff>10795</xdr:rowOff>
    </xdr:to>
    <xdr:sp macro="" textlink="">
      <xdr:nvSpPr>
        <xdr:cNvPr id="88" name="円/楕円 87"/>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167022</xdr:rowOff>
    </xdr:from>
    <xdr:ext cx="762000" cy="259045"/>
    <xdr:sp macro="" textlink="">
      <xdr:nvSpPr>
        <xdr:cNvPr id="89" name="テキスト ボックス 88"/>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74613</xdr:rowOff>
    </xdr:from>
    <xdr:to>
      <xdr:col>2</xdr:col>
      <xdr:colOff>127000</xdr:colOff>
      <xdr:row>44</xdr:row>
      <xdr:rowOff>4763</xdr:rowOff>
    </xdr:to>
    <xdr:sp macro="" textlink="">
      <xdr:nvSpPr>
        <xdr:cNvPr id="90" name="円/楕円 89"/>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160990</xdr:rowOff>
    </xdr:from>
    <xdr:ext cx="762000" cy="259045"/>
    <xdr:sp macro="" textlink="">
      <xdr:nvSpPr>
        <xdr:cNvPr id="91" name="テキスト ボックス 90"/>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近年、</a:t>
          </a:r>
          <a:r>
            <a:rPr kumimoji="1" lang="ja-JP" altLang="ja-JP" sz="1300">
              <a:solidFill>
                <a:schemeClr val="dk1"/>
              </a:solidFill>
              <a:effectLst/>
              <a:latin typeface="+mn-lt"/>
              <a:ea typeface="+mn-ea"/>
              <a:cs typeface="+mn-cs"/>
            </a:rPr>
            <a:t>公債費負担の状況が大きく改善されたため財政構造の弾力性についても改善され</a:t>
          </a:r>
          <a:r>
            <a:rPr kumimoji="1" lang="ja-JP" altLang="en-US" sz="1300">
              <a:solidFill>
                <a:schemeClr val="dk1"/>
              </a:solidFill>
              <a:effectLst/>
              <a:latin typeface="+mn-lt"/>
              <a:ea typeface="+mn-ea"/>
              <a:cs typeface="+mn-cs"/>
            </a:rPr>
            <a:t>てきた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年度においては、前年度と比べ、横ばいの数値となったが、類似団体の平均値との差は縮まっている。</a:t>
          </a:r>
          <a:r>
            <a:rPr kumimoji="1" lang="ja-JP" altLang="ja-JP" sz="1300">
              <a:solidFill>
                <a:schemeClr val="dk1"/>
              </a:solidFill>
              <a:effectLst/>
              <a:latin typeface="+mn-lt"/>
              <a:ea typeface="+mn-ea"/>
              <a:cs typeface="+mn-cs"/>
            </a:rPr>
            <a:t>人件費については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平均年齢構成の</a:t>
          </a:r>
          <a:r>
            <a:rPr kumimoji="1" lang="ja-JP" altLang="en-US" sz="1300">
              <a:solidFill>
                <a:schemeClr val="dk1"/>
              </a:solidFill>
              <a:effectLst/>
              <a:latin typeface="+mn-lt"/>
              <a:ea typeface="+mn-ea"/>
              <a:cs typeface="+mn-cs"/>
            </a:rPr>
            <a:t>若年</a:t>
          </a:r>
          <a:r>
            <a:rPr kumimoji="1" lang="ja-JP" altLang="ja-JP" sz="1300">
              <a:solidFill>
                <a:schemeClr val="dk1"/>
              </a:solidFill>
              <a:effectLst/>
              <a:latin typeface="+mn-lt"/>
              <a:ea typeface="+mn-ea"/>
              <a:cs typeface="+mn-cs"/>
            </a:rPr>
            <a:t>化が進んでいるため減少傾向にある。しかし、今後、新幹線駅開業関連事業</a:t>
          </a:r>
          <a:r>
            <a:rPr kumimoji="1" lang="ja-JP" altLang="en-US" sz="1300">
              <a:solidFill>
                <a:schemeClr val="dk1"/>
              </a:solidFill>
              <a:effectLst/>
              <a:latin typeface="+mn-lt"/>
              <a:ea typeface="+mn-ea"/>
              <a:cs typeface="+mn-cs"/>
            </a:rPr>
            <a:t>及び、簡易水道統合事業の公債費</a:t>
          </a:r>
          <a:r>
            <a:rPr kumimoji="1" lang="ja-JP" altLang="ja-JP" sz="1300">
              <a:solidFill>
                <a:schemeClr val="dk1"/>
              </a:solidFill>
              <a:effectLst/>
              <a:latin typeface="+mn-lt"/>
              <a:ea typeface="+mn-ea"/>
              <a:cs typeface="+mn-cs"/>
            </a:rPr>
            <a:t>償還が発生するため、計画的な繰上償還を継続し事務的経費の削減に努める。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83058</xdr:rowOff>
    </xdr:from>
    <xdr:to>
      <xdr:col>7</xdr:col>
      <xdr:colOff>152400</xdr:colOff>
      <xdr:row>62</xdr:row>
      <xdr:rowOff>97536</xdr:rowOff>
    </xdr:to>
    <xdr:cxnSp macro="">
      <xdr:nvCxnSpPr>
        <xdr:cNvPr id="124" name="直線コネクタ 123"/>
        <xdr:cNvCxnSpPr/>
      </xdr:nvCxnSpPr>
      <xdr:spPr>
        <a:xfrm flipV="1">
          <a:off x="4114800" y="1071295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97536</xdr:rowOff>
    </xdr:from>
    <xdr:to>
      <xdr:col>6</xdr:col>
      <xdr:colOff>0</xdr:colOff>
      <xdr:row>64</xdr:row>
      <xdr:rowOff>140716</xdr:rowOff>
    </xdr:to>
    <xdr:cxnSp macro="">
      <xdr:nvCxnSpPr>
        <xdr:cNvPr id="127" name="直線コネクタ 126"/>
        <xdr:cNvCxnSpPr/>
      </xdr:nvCxnSpPr>
      <xdr:spPr>
        <a:xfrm flipV="1">
          <a:off x="3225800" y="10727436"/>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140716</xdr:rowOff>
    </xdr:from>
    <xdr:to>
      <xdr:col>4</xdr:col>
      <xdr:colOff>482600</xdr:colOff>
      <xdr:row>65</xdr:row>
      <xdr:rowOff>65786</xdr:rowOff>
    </xdr:to>
    <xdr:cxnSp macro="">
      <xdr:nvCxnSpPr>
        <xdr:cNvPr id="130" name="直線コネクタ 129"/>
        <xdr:cNvCxnSpPr/>
      </xdr:nvCxnSpPr>
      <xdr:spPr>
        <a:xfrm flipV="1">
          <a:off x="2336800" y="111135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32" name="テキスト ボックス 131"/>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65786</xdr:rowOff>
    </xdr:from>
    <xdr:to>
      <xdr:col>3</xdr:col>
      <xdr:colOff>279400</xdr:colOff>
      <xdr:row>66</xdr:row>
      <xdr:rowOff>121158</xdr:rowOff>
    </xdr:to>
    <xdr:cxnSp macro="">
      <xdr:nvCxnSpPr>
        <xdr:cNvPr id="133" name="直線コネクタ 132"/>
        <xdr:cNvCxnSpPr/>
      </xdr:nvCxnSpPr>
      <xdr:spPr>
        <a:xfrm flipV="1">
          <a:off x="1447800" y="11210036"/>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35" name="テキスト ボックス 134"/>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37" name="テキスト ボックス 136"/>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32258</xdr:rowOff>
    </xdr:from>
    <xdr:to>
      <xdr:col>7</xdr:col>
      <xdr:colOff>203200</xdr:colOff>
      <xdr:row>62</xdr:row>
      <xdr:rowOff>133858</xdr:rowOff>
    </xdr:to>
    <xdr:sp macro="" textlink="">
      <xdr:nvSpPr>
        <xdr:cNvPr id="143" name="円/楕円 142"/>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4335</xdr:rowOff>
    </xdr:from>
    <xdr:ext cx="762000" cy="259045"/>
    <xdr:sp macro="" textlink="">
      <xdr:nvSpPr>
        <xdr:cNvPr id="144" name="財政構造の弾力性該当値テキスト"/>
        <xdr:cNvSpPr txBox="1"/>
      </xdr:nvSpPr>
      <xdr:spPr>
        <a:xfrm>
          <a:off x="5041900" y="1063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46736</xdr:rowOff>
    </xdr:from>
    <xdr:to>
      <xdr:col>6</xdr:col>
      <xdr:colOff>50800</xdr:colOff>
      <xdr:row>62</xdr:row>
      <xdr:rowOff>148336</xdr:rowOff>
    </xdr:to>
    <xdr:sp macro="" textlink="">
      <xdr:nvSpPr>
        <xdr:cNvPr id="145" name="円/楕円 144"/>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46" name="テキスト ボックス 145"/>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89916</xdr:rowOff>
    </xdr:from>
    <xdr:to>
      <xdr:col>4</xdr:col>
      <xdr:colOff>533400</xdr:colOff>
      <xdr:row>65</xdr:row>
      <xdr:rowOff>20066</xdr:rowOff>
    </xdr:to>
    <xdr:sp macro="" textlink="">
      <xdr:nvSpPr>
        <xdr:cNvPr id="147" name="円/楕円 146"/>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4843</xdr:rowOff>
    </xdr:from>
    <xdr:ext cx="762000" cy="259045"/>
    <xdr:sp macro="" textlink="">
      <xdr:nvSpPr>
        <xdr:cNvPr id="148" name="テキスト ボックス 147"/>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14986</xdr:rowOff>
    </xdr:from>
    <xdr:to>
      <xdr:col>3</xdr:col>
      <xdr:colOff>330200</xdr:colOff>
      <xdr:row>65</xdr:row>
      <xdr:rowOff>116586</xdr:rowOff>
    </xdr:to>
    <xdr:sp macro="" textlink="">
      <xdr:nvSpPr>
        <xdr:cNvPr id="149" name="円/楕円 148"/>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101363</xdr:rowOff>
    </xdr:from>
    <xdr:ext cx="762000" cy="259045"/>
    <xdr:sp macro="" textlink="">
      <xdr:nvSpPr>
        <xdr:cNvPr id="150" name="テキスト ボックス 149"/>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70358</xdr:rowOff>
    </xdr:from>
    <xdr:to>
      <xdr:col>2</xdr:col>
      <xdr:colOff>127000</xdr:colOff>
      <xdr:row>67</xdr:row>
      <xdr:rowOff>508</xdr:rowOff>
    </xdr:to>
    <xdr:sp macro="" textlink="">
      <xdr:nvSpPr>
        <xdr:cNvPr id="151" name="円/楕円 150"/>
        <xdr:cNvSpPr/>
      </xdr:nvSpPr>
      <xdr:spPr>
        <a:xfrm>
          <a:off x="1397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156735</xdr:rowOff>
    </xdr:from>
    <xdr:ext cx="762000" cy="259045"/>
    <xdr:sp macro="" textlink="">
      <xdr:nvSpPr>
        <xdr:cNvPr id="152" name="テキスト ボックス 151"/>
        <xdr:cNvSpPr txBox="1"/>
      </xdr:nvSpPr>
      <xdr:spPr>
        <a:xfrm>
          <a:off x="1066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[334,807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べ数値は横ばいとなったが類似団体平均を下回った。平均年齢構成の若年化が進んだことによる人件費の低下がみられるものの、道の駅会計による物件費の増加により相殺する結果となった。今後も需用費等の経費節減に努めるが、道の駅及び体育施設等の指定管理を行う予定のため物件費が増加することが見込まれ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67294</xdr:rowOff>
    </xdr:from>
    <xdr:to>
      <xdr:col>7</xdr:col>
      <xdr:colOff>152400</xdr:colOff>
      <xdr:row>82</xdr:row>
      <xdr:rowOff>69024</xdr:rowOff>
    </xdr:to>
    <xdr:cxnSp macro="">
      <xdr:nvCxnSpPr>
        <xdr:cNvPr id="188" name="直線コネクタ 187"/>
        <xdr:cNvCxnSpPr/>
      </xdr:nvCxnSpPr>
      <xdr:spPr>
        <a:xfrm>
          <a:off x="4114800" y="14126194"/>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14822</xdr:rowOff>
    </xdr:from>
    <xdr:to>
      <xdr:col>6</xdr:col>
      <xdr:colOff>0</xdr:colOff>
      <xdr:row>82</xdr:row>
      <xdr:rowOff>67294</xdr:rowOff>
    </xdr:to>
    <xdr:cxnSp macro="">
      <xdr:nvCxnSpPr>
        <xdr:cNvPr id="191" name="直線コネクタ 190"/>
        <xdr:cNvCxnSpPr/>
      </xdr:nvCxnSpPr>
      <xdr:spPr>
        <a:xfrm>
          <a:off x="3225800" y="14073722"/>
          <a:ext cx="889000" cy="5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146727</xdr:rowOff>
    </xdr:from>
    <xdr:to>
      <xdr:col>4</xdr:col>
      <xdr:colOff>482600</xdr:colOff>
      <xdr:row>82</xdr:row>
      <xdr:rowOff>14822</xdr:rowOff>
    </xdr:to>
    <xdr:cxnSp macro="">
      <xdr:nvCxnSpPr>
        <xdr:cNvPr id="194" name="直線コネクタ 193"/>
        <xdr:cNvCxnSpPr/>
      </xdr:nvCxnSpPr>
      <xdr:spPr>
        <a:xfrm>
          <a:off x="2336800" y="14034177"/>
          <a:ext cx="889000" cy="3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110400</xdr:rowOff>
    </xdr:from>
    <xdr:ext cx="762000" cy="259045"/>
    <xdr:sp macro="" textlink="">
      <xdr:nvSpPr>
        <xdr:cNvPr id="196" name="テキスト ボックス 195"/>
        <xdr:cNvSpPr txBox="1"/>
      </xdr:nvSpPr>
      <xdr:spPr>
        <a:xfrm>
          <a:off x="2844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146727</xdr:rowOff>
    </xdr:from>
    <xdr:to>
      <xdr:col>3</xdr:col>
      <xdr:colOff>279400</xdr:colOff>
      <xdr:row>81</xdr:row>
      <xdr:rowOff>150214</xdr:rowOff>
    </xdr:to>
    <xdr:cxnSp macro="">
      <xdr:nvCxnSpPr>
        <xdr:cNvPr id="197" name="直線コネクタ 196"/>
        <xdr:cNvCxnSpPr/>
      </xdr:nvCxnSpPr>
      <xdr:spPr>
        <a:xfrm flipV="1">
          <a:off x="1447800" y="14034177"/>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18224</xdr:rowOff>
    </xdr:from>
    <xdr:to>
      <xdr:col>7</xdr:col>
      <xdr:colOff>203200</xdr:colOff>
      <xdr:row>82</xdr:row>
      <xdr:rowOff>119824</xdr:rowOff>
    </xdr:to>
    <xdr:sp macro="" textlink="">
      <xdr:nvSpPr>
        <xdr:cNvPr id="207" name="円/楕円 206"/>
        <xdr:cNvSpPr/>
      </xdr:nvSpPr>
      <xdr:spPr>
        <a:xfrm>
          <a:off x="4902200" y="140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34751</xdr:rowOff>
    </xdr:from>
    <xdr:ext cx="762000" cy="259045"/>
    <xdr:sp macro="" textlink="">
      <xdr:nvSpPr>
        <xdr:cNvPr id="208" name="人件費・物件費等の状況該当値テキスト"/>
        <xdr:cNvSpPr txBox="1"/>
      </xdr:nvSpPr>
      <xdr:spPr>
        <a:xfrm>
          <a:off x="5041900" y="139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334,807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16494</xdr:rowOff>
    </xdr:from>
    <xdr:to>
      <xdr:col>6</xdr:col>
      <xdr:colOff>50800</xdr:colOff>
      <xdr:row>82</xdr:row>
      <xdr:rowOff>118094</xdr:rowOff>
    </xdr:to>
    <xdr:sp macro="" textlink="">
      <xdr:nvSpPr>
        <xdr:cNvPr id="209" name="円/楕円 208"/>
        <xdr:cNvSpPr/>
      </xdr:nvSpPr>
      <xdr:spPr>
        <a:xfrm>
          <a:off x="4064000" y="140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102871</xdr:rowOff>
    </xdr:from>
    <xdr:ext cx="736600" cy="259045"/>
    <xdr:sp macro="" textlink="">
      <xdr:nvSpPr>
        <xdr:cNvPr id="210" name="テキスト ボックス 209"/>
        <xdr:cNvSpPr txBox="1"/>
      </xdr:nvSpPr>
      <xdr:spPr>
        <a:xfrm>
          <a:off x="3733800" y="1416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333,302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135472</xdr:rowOff>
    </xdr:from>
    <xdr:to>
      <xdr:col>4</xdr:col>
      <xdr:colOff>533400</xdr:colOff>
      <xdr:row>82</xdr:row>
      <xdr:rowOff>65622</xdr:rowOff>
    </xdr:to>
    <xdr:sp macro="" textlink="">
      <xdr:nvSpPr>
        <xdr:cNvPr id="211" name="円/楕円 210"/>
        <xdr:cNvSpPr/>
      </xdr:nvSpPr>
      <xdr:spPr>
        <a:xfrm>
          <a:off x="3175000" y="140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75799</xdr:rowOff>
    </xdr:from>
    <xdr:ext cx="762000" cy="259045"/>
    <xdr:sp macro="" textlink="">
      <xdr:nvSpPr>
        <xdr:cNvPr id="212" name="テキスト ボックス 211"/>
        <xdr:cNvSpPr txBox="1"/>
      </xdr:nvSpPr>
      <xdr:spPr>
        <a:xfrm>
          <a:off x="2844800" y="1379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95927</xdr:rowOff>
    </xdr:from>
    <xdr:to>
      <xdr:col>3</xdr:col>
      <xdr:colOff>330200</xdr:colOff>
      <xdr:row>82</xdr:row>
      <xdr:rowOff>26077</xdr:rowOff>
    </xdr:to>
    <xdr:sp macro="" textlink="">
      <xdr:nvSpPr>
        <xdr:cNvPr id="213" name="円/楕円 212"/>
        <xdr:cNvSpPr/>
      </xdr:nvSpPr>
      <xdr:spPr>
        <a:xfrm>
          <a:off x="2286000" y="139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36254</xdr:rowOff>
    </xdr:from>
    <xdr:ext cx="762000" cy="259045"/>
    <xdr:sp macro="" textlink="">
      <xdr:nvSpPr>
        <xdr:cNvPr id="214" name="テキスト ボックス 213"/>
        <xdr:cNvSpPr txBox="1"/>
      </xdr:nvSpPr>
      <xdr:spPr>
        <a:xfrm>
          <a:off x="1955800" y="1375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253,221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99414</xdr:rowOff>
    </xdr:from>
    <xdr:to>
      <xdr:col>2</xdr:col>
      <xdr:colOff>127000</xdr:colOff>
      <xdr:row>82</xdr:row>
      <xdr:rowOff>29564</xdr:rowOff>
    </xdr:to>
    <xdr:sp macro="" textlink="">
      <xdr:nvSpPr>
        <xdr:cNvPr id="215" name="円/楕円 214"/>
        <xdr:cNvSpPr/>
      </xdr:nvSpPr>
      <xdr:spPr>
        <a:xfrm>
          <a:off x="1397000" y="139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39741</xdr:rowOff>
    </xdr:from>
    <xdr:ext cx="762000" cy="259045"/>
    <xdr:sp macro="" textlink="">
      <xdr:nvSpPr>
        <xdr:cNvPr id="216" name="テキスト ボックス 215"/>
        <xdr:cNvSpPr txBox="1"/>
      </xdr:nvSpPr>
      <xdr:spPr>
        <a:xfrm>
          <a:off x="1066800" y="1375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256,255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１．９％上回っているが、類似団体平均との差が前年より０．３％減少している。これは人数の多かった５０代後半の職員が退職になったことが要因であり、今後も給料等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29211</xdr:rowOff>
    </xdr:to>
    <xdr:cxnSp macro="">
      <xdr:nvCxnSpPr>
        <xdr:cNvPr id="250" name="直線コネクタ 249"/>
        <xdr:cNvCxnSpPr/>
      </xdr:nvCxnSpPr>
      <xdr:spPr>
        <a:xfrm flipV="1">
          <a:off x="16179800" y="14733693"/>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61384</xdr:rowOff>
    </xdr:to>
    <xdr:cxnSp macro="">
      <xdr:nvCxnSpPr>
        <xdr:cNvPr id="253" name="直線コネクタ 252"/>
        <xdr:cNvCxnSpPr/>
      </xdr:nvCxnSpPr>
      <xdr:spPr>
        <a:xfrm flipV="1">
          <a:off x="15290800" y="1477391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5" name="テキスト ボックス 254"/>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61384</xdr:rowOff>
    </xdr:from>
    <xdr:to>
      <xdr:col>22</xdr:col>
      <xdr:colOff>203200</xdr:colOff>
      <xdr:row>86</xdr:row>
      <xdr:rowOff>77470</xdr:rowOff>
    </xdr:to>
    <xdr:cxnSp macro="">
      <xdr:nvCxnSpPr>
        <xdr:cNvPr id="256" name="直線コネクタ 255"/>
        <xdr:cNvCxnSpPr/>
      </xdr:nvCxnSpPr>
      <xdr:spPr>
        <a:xfrm flipV="1">
          <a:off x="14401800" y="148060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120227</xdr:rowOff>
    </xdr:from>
    <xdr:to>
      <xdr:col>22</xdr:col>
      <xdr:colOff>254000</xdr:colOff>
      <xdr:row>85</xdr:row>
      <xdr:rowOff>50377</xdr:rowOff>
    </xdr:to>
    <xdr:sp macro="" textlink="">
      <xdr:nvSpPr>
        <xdr:cNvPr id="257" name="フローチャート : 判断 256"/>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60554</xdr:rowOff>
    </xdr:from>
    <xdr:ext cx="762000" cy="259045"/>
    <xdr:sp macro="" textlink="">
      <xdr:nvSpPr>
        <xdr:cNvPr id="258" name="テキスト ボックス 257"/>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89</xdr:row>
      <xdr:rowOff>37677</xdr:rowOff>
    </xdr:to>
    <xdr:cxnSp macro="">
      <xdr:nvCxnSpPr>
        <xdr:cNvPr id="259" name="直線コネクタ 258"/>
        <xdr:cNvCxnSpPr/>
      </xdr:nvCxnSpPr>
      <xdr:spPr>
        <a:xfrm flipV="1">
          <a:off x="13512800" y="14822170"/>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60" name="フローチャート : 判断 259"/>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159614</xdr:rowOff>
    </xdr:from>
    <xdr:ext cx="762000" cy="259045"/>
    <xdr:sp macro="" textlink="">
      <xdr:nvSpPr>
        <xdr:cNvPr id="261" name="テキスト ボックス 260"/>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62" name="フローチャート : 判断 261"/>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63" name="テキスト ボックス 262"/>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69" name="円/楕円 268"/>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81720</xdr:rowOff>
    </xdr:from>
    <xdr:ext cx="762000" cy="259045"/>
    <xdr:sp macro="" textlink="">
      <xdr:nvSpPr>
        <xdr:cNvPr id="270" name="給与水準   （国との比較）該当値テキスト"/>
        <xdr:cNvSpPr txBox="1"/>
      </xdr:nvSpPr>
      <xdr:spPr>
        <a:xfrm>
          <a:off x="1710690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1" name="円/楕円 270"/>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2" name="テキスト ボックス 271"/>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10584</xdr:rowOff>
    </xdr:from>
    <xdr:to>
      <xdr:col>22</xdr:col>
      <xdr:colOff>254000</xdr:colOff>
      <xdr:row>86</xdr:row>
      <xdr:rowOff>112184</xdr:rowOff>
    </xdr:to>
    <xdr:sp macro="" textlink="">
      <xdr:nvSpPr>
        <xdr:cNvPr id="273" name="円/楕円 272"/>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96961</xdr:rowOff>
    </xdr:from>
    <xdr:ext cx="762000" cy="259045"/>
    <xdr:sp macro="" textlink="">
      <xdr:nvSpPr>
        <xdr:cNvPr id="274" name="テキスト ボックス 273"/>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75" name="円/楕円 274"/>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113047</xdr:rowOff>
    </xdr:from>
    <xdr:ext cx="762000" cy="259045"/>
    <xdr:sp macro="" textlink="">
      <xdr:nvSpPr>
        <xdr:cNvPr id="276" name="テキスト ボックス 275"/>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77" name="円/楕円 276"/>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78" name="テキスト ボックス 277"/>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１．５７人下回っている。中途退職者が多く、年度途中で補充を行っていないため、減少する結果となった。また、若年層の職員も多く業務の指導を行う職員の不足が問題となっている。今後は再任用制度の活用及び、計画的な新規職員の採用を行い、定員管理に努めることで事務事業の整理合理化を図っていく。</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55173</xdr:rowOff>
    </xdr:from>
    <xdr:to>
      <xdr:col>24</xdr:col>
      <xdr:colOff>558800</xdr:colOff>
      <xdr:row>59</xdr:row>
      <xdr:rowOff>74476</xdr:rowOff>
    </xdr:to>
    <xdr:cxnSp macro="">
      <xdr:nvCxnSpPr>
        <xdr:cNvPr id="315" name="直線コネクタ 314"/>
        <xdr:cNvCxnSpPr/>
      </xdr:nvCxnSpPr>
      <xdr:spPr>
        <a:xfrm flipV="1">
          <a:off x="16179800" y="10170723"/>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6" name="定員管理の状況平均値テキスト"/>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24837</xdr:rowOff>
    </xdr:from>
    <xdr:to>
      <xdr:col>23</xdr:col>
      <xdr:colOff>406400</xdr:colOff>
      <xdr:row>59</xdr:row>
      <xdr:rowOff>74476</xdr:rowOff>
    </xdr:to>
    <xdr:cxnSp macro="">
      <xdr:nvCxnSpPr>
        <xdr:cNvPr id="318" name="直線コネクタ 317"/>
        <xdr:cNvCxnSpPr/>
      </xdr:nvCxnSpPr>
      <xdr:spPr>
        <a:xfrm>
          <a:off x="15290800" y="10140387"/>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0" name="テキスト ボックス 319"/>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16220</xdr:rowOff>
    </xdr:from>
    <xdr:to>
      <xdr:col>22</xdr:col>
      <xdr:colOff>203200</xdr:colOff>
      <xdr:row>59</xdr:row>
      <xdr:rowOff>24837</xdr:rowOff>
    </xdr:to>
    <xdr:cxnSp macro="">
      <xdr:nvCxnSpPr>
        <xdr:cNvPr id="321" name="直線コネクタ 320"/>
        <xdr:cNvCxnSpPr/>
      </xdr:nvCxnSpPr>
      <xdr:spPr>
        <a:xfrm>
          <a:off x="14401800" y="10131770"/>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2" name="フローチャート : 判断 321"/>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105917</xdr:rowOff>
    </xdr:from>
    <xdr:ext cx="762000" cy="259045"/>
    <xdr:sp macro="" textlink="">
      <xdr:nvSpPr>
        <xdr:cNvPr id="323" name="テキスト ボックス 322"/>
        <xdr:cNvSpPr txBox="1"/>
      </xdr:nvSpPr>
      <xdr:spPr>
        <a:xfrm>
          <a:off x="14909800" y="102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16220</xdr:rowOff>
    </xdr:from>
    <xdr:to>
      <xdr:col>21</xdr:col>
      <xdr:colOff>0</xdr:colOff>
      <xdr:row>59</xdr:row>
      <xdr:rowOff>27250</xdr:rowOff>
    </xdr:to>
    <xdr:cxnSp macro="">
      <xdr:nvCxnSpPr>
        <xdr:cNvPr id="324" name="直線コネクタ 323"/>
        <xdr:cNvCxnSpPr/>
      </xdr:nvCxnSpPr>
      <xdr:spPr>
        <a:xfrm flipV="1">
          <a:off x="13512800" y="10131770"/>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5" name="フローチャート : 判断 324"/>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107985</xdr:rowOff>
    </xdr:from>
    <xdr:ext cx="762000" cy="259045"/>
    <xdr:sp macro="" textlink="">
      <xdr:nvSpPr>
        <xdr:cNvPr id="326" name="テキスト ボックス 325"/>
        <xdr:cNvSpPr txBox="1"/>
      </xdr:nvSpPr>
      <xdr:spPr>
        <a:xfrm>
          <a:off x="14020800" y="1022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7" name="フローチャート : 判断 326"/>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102815</xdr:rowOff>
    </xdr:from>
    <xdr:ext cx="762000" cy="259045"/>
    <xdr:sp macro="" textlink="">
      <xdr:nvSpPr>
        <xdr:cNvPr id="328" name="テキスト ボックス 327"/>
        <xdr:cNvSpPr txBox="1"/>
      </xdr:nvSpPr>
      <xdr:spPr>
        <a:xfrm>
          <a:off x="13131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4373</xdr:rowOff>
    </xdr:from>
    <xdr:to>
      <xdr:col>24</xdr:col>
      <xdr:colOff>609600</xdr:colOff>
      <xdr:row>59</xdr:row>
      <xdr:rowOff>105973</xdr:rowOff>
    </xdr:to>
    <xdr:sp macro="" textlink="">
      <xdr:nvSpPr>
        <xdr:cNvPr id="334" name="円/楕円 333"/>
        <xdr:cNvSpPr/>
      </xdr:nvSpPr>
      <xdr:spPr>
        <a:xfrm>
          <a:off x="16967200" y="101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20900</xdr:rowOff>
    </xdr:from>
    <xdr:ext cx="762000" cy="259045"/>
    <xdr:sp macro="" textlink="">
      <xdr:nvSpPr>
        <xdr:cNvPr id="335" name="定員管理の状況該当値テキスト"/>
        <xdr:cNvSpPr txBox="1"/>
      </xdr:nvSpPr>
      <xdr:spPr>
        <a:xfrm>
          <a:off x="17106900" y="996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23676</xdr:rowOff>
    </xdr:from>
    <xdr:to>
      <xdr:col>23</xdr:col>
      <xdr:colOff>457200</xdr:colOff>
      <xdr:row>59</xdr:row>
      <xdr:rowOff>125276</xdr:rowOff>
    </xdr:to>
    <xdr:sp macro="" textlink="">
      <xdr:nvSpPr>
        <xdr:cNvPr id="336" name="円/楕円 335"/>
        <xdr:cNvSpPr/>
      </xdr:nvSpPr>
      <xdr:spPr>
        <a:xfrm>
          <a:off x="161290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110053</xdr:rowOff>
    </xdr:from>
    <xdr:ext cx="736600" cy="259045"/>
    <xdr:sp macro="" textlink="">
      <xdr:nvSpPr>
        <xdr:cNvPr id="337" name="テキスト ボックス 336"/>
        <xdr:cNvSpPr txBox="1"/>
      </xdr:nvSpPr>
      <xdr:spPr>
        <a:xfrm>
          <a:off x="15798800" y="1022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145487</xdr:rowOff>
    </xdr:from>
    <xdr:to>
      <xdr:col>22</xdr:col>
      <xdr:colOff>254000</xdr:colOff>
      <xdr:row>59</xdr:row>
      <xdr:rowOff>75637</xdr:rowOff>
    </xdr:to>
    <xdr:sp macro="" textlink="">
      <xdr:nvSpPr>
        <xdr:cNvPr id="338" name="円/楕円 337"/>
        <xdr:cNvSpPr/>
      </xdr:nvSpPr>
      <xdr:spPr>
        <a:xfrm>
          <a:off x="15240000" y="100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85814</xdr:rowOff>
    </xdr:from>
    <xdr:ext cx="762000" cy="259045"/>
    <xdr:sp macro="" textlink="">
      <xdr:nvSpPr>
        <xdr:cNvPr id="339" name="テキスト ボックス 338"/>
        <xdr:cNvSpPr txBox="1"/>
      </xdr:nvSpPr>
      <xdr:spPr>
        <a:xfrm>
          <a:off x="14909800" y="985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136870</xdr:rowOff>
    </xdr:from>
    <xdr:to>
      <xdr:col>21</xdr:col>
      <xdr:colOff>50800</xdr:colOff>
      <xdr:row>59</xdr:row>
      <xdr:rowOff>67020</xdr:rowOff>
    </xdr:to>
    <xdr:sp macro="" textlink="">
      <xdr:nvSpPr>
        <xdr:cNvPr id="340" name="円/楕円 339"/>
        <xdr:cNvSpPr/>
      </xdr:nvSpPr>
      <xdr:spPr>
        <a:xfrm>
          <a:off x="14351000" y="100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77197</xdr:rowOff>
    </xdr:from>
    <xdr:ext cx="762000" cy="259045"/>
    <xdr:sp macro="" textlink="">
      <xdr:nvSpPr>
        <xdr:cNvPr id="341" name="テキスト ボックス 340"/>
        <xdr:cNvSpPr txBox="1"/>
      </xdr:nvSpPr>
      <xdr:spPr>
        <a:xfrm>
          <a:off x="14020800" y="984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147900</xdr:rowOff>
    </xdr:from>
    <xdr:to>
      <xdr:col>19</xdr:col>
      <xdr:colOff>533400</xdr:colOff>
      <xdr:row>59</xdr:row>
      <xdr:rowOff>78050</xdr:rowOff>
    </xdr:to>
    <xdr:sp macro="" textlink="">
      <xdr:nvSpPr>
        <xdr:cNvPr id="342" name="円/楕円 341"/>
        <xdr:cNvSpPr/>
      </xdr:nvSpPr>
      <xdr:spPr>
        <a:xfrm>
          <a:off x="13462000" y="100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88227</xdr:rowOff>
    </xdr:from>
    <xdr:ext cx="762000" cy="259045"/>
    <xdr:sp macro="" textlink="">
      <xdr:nvSpPr>
        <xdr:cNvPr id="343" name="テキスト ボックス 342"/>
        <xdr:cNvSpPr txBox="1"/>
      </xdr:nvSpPr>
      <xdr:spPr>
        <a:xfrm>
          <a:off x="13131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をピークに下がり続けている。類似団体平均より３．１％上回ったが、平成２５年度と比べて１０．５％と大幅に減少している。要因としては、繰上償還を継続的に実施していること挙げられる。今後も繰上償還の継続、緊急度・住民ニーズを的確に把握した事業の実施と普通交付税算入のある地方債を発行するなど、比率抑制を図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74168</xdr:rowOff>
    </xdr:from>
    <xdr:to>
      <xdr:col>24</xdr:col>
      <xdr:colOff>558800</xdr:colOff>
      <xdr:row>42</xdr:row>
      <xdr:rowOff>97790</xdr:rowOff>
    </xdr:to>
    <xdr:cxnSp macro="">
      <xdr:nvCxnSpPr>
        <xdr:cNvPr id="369" name="直線コネクタ 368"/>
        <xdr:cNvCxnSpPr/>
      </xdr:nvCxnSpPr>
      <xdr:spPr>
        <a:xfrm flipV="1">
          <a:off x="17018000" y="6589268"/>
          <a:ext cx="0" cy="709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69867</xdr:rowOff>
    </xdr:from>
    <xdr:ext cx="762000" cy="259045"/>
    <xdr:sp macro="" textlink="">
      <xdr:nvSpPr>
        <xdr:cNvPr id="370" name="公債費負担の状況最小値テキスト"/>
        <xdr:cNvSpPr txBox="1"/>
      </xdr:nvSpPr>
      <xdr:spPr>
        <a:xfrm>
          <a:off x="17106900" y="727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42</xdr:row>
      <xdr:rowOff>97790</xdr:rowOff>
    </xdr:from>
    <xdr:to>
      <xdr:col>24</xdr:col>
      <xdr:colOff>647700</xdr:colOff>
      <xdr:row>42</xdr:row>
      <xdr:rowOff>97790</xdr:rowOff>
    </xdr:to>
    <xdr:cxnSp macro="">
      <xdr:nvCxnSpPr>
        <xdr:cNvPr id="371" name="直線コネクタ 370"/>
        <xdr:cNvCxnSpPr/>
      </xdr:nvCxnSpPr>
      <xdr:spPr>
        <a:xfrm>
          <a:off x="16929100" y="729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160545</xdr:rowOff>
    </xdr:from>
    <xdr:ext cx="762000" cy="259045"/>
    <xdr:sp macro="" textlink="">
      <xdr:nvSpPr>
        <xdr:cNvPr id="372"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38</xdr:row>
      <xdr:rowOff>74168</xdr:rowOff>
    </xdr:from>
    <xdr:to>
      <xdr:col>24</xdr:col>
      <xdr:colOff>647700</xdr:colOff>
      <xdr:row>38</xdr:row>
      <xdr:rowOff>74168</xdr:rowOff>
    </xdr:to>
    <xdr:cxnSp macro="">
      <xdr:nvCxnSpPr>
        <xdr:cNvPr id="373" name="直線コネクタ 372"/>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153416</xdr:rowOff>
    </xdr:from>
    <xdr:to>
      <xdr:col>24</xdr:col>
      <xdr:colOff>558800</xdr:colOff>
      <xdr:row>42</xdr:row>
      <xdr:rowOff>155702</xdr:rowOff>
    </xdr:to>
    <xdr:cxnSp macro="">
      <xdr:nvCxnSpPr>
        <xdr:cNvPr id="374" name="直線コネクタ 373"/>
        <xdr:cNvCxnSpPr/>
      </xdr:nvCxnSpPr>
      <xdr:spPr>
        <a:xfrm flipV="1">
          <a:off x="16179800" y="718286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140987</xdr:rowOff>
    </xdr:from>
    <xdr:ext cx="762000" cy="259045"/>
    <xdr:sp macro="" textlink="">
      <xdr:nvSpPr>
        <xdr:cNvPr id="375"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76" name="フローチャート : 判断 375"/>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155702</xdr:rowOff>
    </xdr:from>
    <xdr:to>
      <xdr:col>23</xdr:col>
      <xdr:colOff>406400</xdr:colOff>
      <xdr:row>44</xdr:row>
      <xdr:rowOff>15494</xdr:rowOff>
    </xdr:to>
    <xdr:cxnSp macro="">
      <xdr:nvCxnSpPr>
        <xdr:cNvPr id="377" name="直線コネクタ 376"/>
        <xdr:cNvCxnSpPr/>
      </xdr:nvCxnSpPr>
      <xdr:spPr>
        <a:xfrm flipV="1">
          <a:off x="15290800" y="735660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78" name="フローチャート : 判断 37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122699</xdr:rowOff>
    </xdr:from>
    <xdr:ext cx="736600" cy="259045"/>
    <xdr:sp macro="" textlink="">
      <xdr:nvSpPr>
        <xdr:cNvPr id="379" name="テキスト ボックス 378"/>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15494</xdr:rowOff>
    </xdr:from>
    <xdr:to>
      <xdr:col>22</xdr:col>
      <xdr:colOff>203200</xdr:colOff>
      <xdr:row>44</xdr:row>
      <xdr:rowOff>145796</xdr:rowOff>
    </xdr:to>
    <xdr:cxnSp macro="">
      <xdr:nvCxnSpPr>
        <xdr:cNvPr id="380" name="直線コネクタ 379"/>
        <xdr:cNvCxnSpPr/>
      </xdr:nvCxnSpPr>
      <xdr:spPr>
        <a:xfrm flipV="1">
          <a:off x="14401800" y="755929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167894</xdr:rowOff>
    </xdr:from>
    <xdr:to>
      <xdr:col>22</xdr:col>
      <xdr:colOff>254000</xdr:colOff>
      <xdr:row>41</xdr:row>
      <xdr:rowOff>98044</xdr:rowOff>
    </xdr:to>
    <xdr:sp macro="" textlink="">
      <xdr:nvSpPr>
        <xdr:cNvPr id="381" name="フローチャート :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145796</xdr:rowOff>
    </xdr:to>
    <xdr:cxnSp macro="">
      <xdr:nvCxnSpPr>
        <xdr:cNvPr id="383" name="直線コネクタ 382"/>
        <xdr:cNvCxnSpPr/>
      </xdr:nvCxnSpPr>
      <xdr:spPr>
        <a:xfrm>
          <a:off x="13512800" y="758825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44704</xdr:rowOff>
    </xdr:from>
    <xdr:to>
      <xdr:col>21</xdr:col>
      <xdr:colOff>50800</xdr:colOff>
      <xdr:row>41</xdr:row>
      <xdr:rowOff>146304</xdr:rowOff>
    </xdr:to>
    <xdr:sp macro="" textlink="">
      <xdr:nvSpPr>
        <xdr:cNvPr id="384" name="フローチャート : 判断 383"/>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156481</xdr:rowOff>
    </xdr:from>
    <xdr:ext cx="762000" cy="259045"/>
    <xdr:sp macro="" textlink="">
      <xdr:nvSpPr>
        <xdr:cNvPr id="385" name="テキスト ボックス 384"/>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86" name="フローチャート : 判断 385"/>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387" name="テキスト ボックス 386"/>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93" name="円/楕円 392"/>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169943</xdr:rowOff>
    </xdr:from>
    <xdr:ext cx="762000" cy="259045"/>
    <xdr:sp macro="" textlink="">
      <xdr:nvSpPr>
        <xdr:cNvPr id="394" name="公債費負担の状況該当値テキスト"/>
        <xdr:cNvSpPr txBox="1"/>
      </xdr:nvSpPr>
      <xdr:spPr>
        <a:xfrm>
          <a:off x="17106900" y="702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104902</xdr:rowOff>
    </xdr:from>
    <xdr:to>
      <xdr:col>23</xdr:col>
      <xdr:colOff>457200</xdr:colOff>
      <xdr:row>43</xdr:row>
      <xdr:rowOff>35052</xdr:rowOff>
    </xdr:to>
    <xdr:sp macro="" textlink="">
      <xdr:nvSpPr>
        <xdr:cNvPr id="395" name="円/楕円 394"/>
        <xdr:cNvSpPr/>
      </xdr:nvSpPr>
      <xdr:spPr>
        <a:xfrm>
          <a:off x="16129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19829</xdr:rowOff>
    </xdr:from>
    <xdr:ext cx="736600" cy="259045"/>
    <xdr:sp macro="" textlink="">
      <xdr:nvSpPr>
        <xdr:cNvPr id="396" name="テキスト ボックス 395"/>
        <xdr:cNvSpPr txBox="1"/>
      </xdr:nvSpPr>
      <xdr:spPr>
        <a:xfrm>
          <a:off x="15798800" y="739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136144</xdr:rowOff>
    </xdr:from>
    <xdr:to>
      <xdr:col>22</xdr:col>
      <xdr:colOff>254000</xdr:colOff>
      <xdr:row>44</xdr:row>
      <xdr:rowOff>66294</xdr:rowOff>
    </xdr:to>
    <xdr:sp macro="" textlink="">
      <xdr:nvSpPr>
        <xdr:cNvPr id="397" name="円/楕円 396"/>
        <xdr:cNvSpPr/>
      </xdr:nvSpPr>
      <xdr:spPr>
        <a:xfrm>
          <a:off x="15240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51071</xdr:rowOff>
    </xdr:from>
    <xdr:ext cx="762000" cy="259045"/>
    <xdr:sp macro="" textlink="">
      <xdr:nvSpPr>
        <xdr:cNvPr id="398" name="テキスト ボックス 397"/>
        <xdr:cNvSpPr txBox="1"/>
      </xdr:nvSpPr>
      <xdr:spPr>
        <a:xfrm>
          <a:off x="14909800" y="75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94996</xdr:rowOff>
    </xdr:from>
    <xdr:to>
      <xdr:col>21</xdr:col>
      <xdr:colOff>50800</xdr:colOff>
      <xdr:row>45</xdr:row>
      <xdr:rowOff>25146</xdr:rowOff>
    </xdr:to>
    <xdr:sp macro="" textlink="">
      <xdr:nvSpPr>
        <xdr:cNvPr id="399" name="円/楕円 398"/>
        <xdr:cNvSpPr/>
      </xdr:nvSpPr>
      <xdr:spPr>
        <a:xfrm>
          <a:off x="14351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9923</xdr:rowOff>
    </xdr:from>
    <xdr:ext cx="762000" cy="259045"/>
    <xdr:sp macro="" textlink="">
      <xdr:nvSpPr>
        <xdr:cNvPr id="400" name="テキスト ボックス 399"/>
        <xdr:cNvSpPr txBox="1"/>
      </xdr:nvSpPr>
      <xdr:spPr>
        <a:xfrm>
          <a:off x="14020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01" name="円/楕円 400"/>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02" name="テキスト ボックス 401"/>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近年、比率は大幅に改善して</a:t>
          </a:r>
          <a:r>
            <a:rPr kumimoji="1" lang="ja-JP" altLang="en-US" sz="1300">
              <a:solidFill>
                <a:schemeClr val="dk1"/>
              </a:solidFill>
              <a:effectLst/>
              <a:latin typeface="+mn-lt"/>
              <a:ea typeface="+mn-ea"/>
              <a:cs typeface="+mn-cs"/>
            </a:rPr>
            <a:t>いる。特に今年度は前年度と比べ大幅に数値の改善が見られるが、これは基準財政需要額算入見込額の計算方式によるものが大きく、来年度は増加することが見込まれる。</a:t>
          </a:r>
          <a:r>
            <a:rPr kumimoji="1" lang="ja-JP" altLang="ja-JP" sz="1300">
              <a:solidFill>
                <a:schemeClr val="dk1"/>
              </a:solidFill>
              <a:effectLst/>
              <a:latin typeface="+mn-lt"/>
              <a:ea typeface="+mn-ea"/>
              <a:cs typeface="+mn-cs"/>
            </a:rPr>
            <a:t>今後は地方債残高の増加</a:t>
          </a:r>
          <a:r>
            <a:rPr kumimoji="1" lang="ja-JP" altLang="en-US" sz="1300">
              <a:solidFill>
                <a:schemeClr val="dk1"/>
              </a:solidFill>
              <a:effectLst/>
              <a:latin typeface="+mn-lt"/>
              <a:ea typeface="+mn-ea"/>
              <a:cs typeface="+mn-cs"/>
            </a:rPr>
            <a:t>することが予想される</a:t>
          </a:r>
          <a:r>
            <a:rPr kumimoji="1" lang="ja-JP" altLang="ja-JP" sz="1300">
              <a:solidFill>
                <a:schemeClr val="dk1"/>
              </a:solidFill>
              <a:effectLst/>
              <a:latin typeface="+mn-lt"/>
              <a:ea typeface="+mn-ea"/>
              <a:cs typeface="+mn-cs"/>
            </a:rPr>
            <a:t>ため一部繰上償還</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継続及び充当可能基金の確保に努め、比率の抑制に努める。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3" name="直線コネクタ 432"/>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4"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5" name="直線コネクタ 434"/>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13788</xdr:rowOff>
    </xdr:from>
    <xdr:to>
      <xdr:col>24</xdr:col>
      <xdr:colOff>558800</xdr:colOff>
      <xdr:row>17</xdr:row>
      <xdr:rowOff>124762</xdr:rowOff>
    </xdr:to>
    <xdr:cxnSp macro="">
      <xdr:nvCxnSpPr>
        <xdr:cNvPr id="438" name="直線コネクタ 437"/>
        <xdr:cNvCxnSpPr/>
      </xdr:nvCxnSpPr>
      <xdr:spPr>
        <a:xfrm flipV="1">
          <a:off x="16179800" y="2585538"/>
          <a:ext cx="838200" cy="4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124762</xdr:rowOff>
    </xdr:from>
    <xdr:to>
      <xdr:col>23</xdr:col>
      <xdr:colOff>406400</xdr:colOff>
      <xdr:row>18</xdr:row>
      <xdr:rowOff>101540</xdr:rowOff>
    </xdr:to>
    <xdr:cxnSp macro="">
      <xdr:nvCxnSpPr>
        <xdr:cNvPr id="441" name="直線コネクタ 440"/>
        <xdr:cNvCxnSpPr/>
      </xdr:nvCxnSpPr>
      <xdr:spPr>
        <a:xfrm flipV="1">
          <a:off x="15290800" y="3039412"/>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62472</xdr:rowOff>
    </xdr:from>
    <xdr:to>
      <xdr:col>22</xdr:col>
      <xdr:colOff>203200</xdr:colOff>
      <xdr:row>18</xdr:row>
      <xdr:rowOff>101540</xdr:rowOff>
    </xdr:to>
    <xdr:cxnSp macro="">
      <xdr:nvCxnSpPr>
        <xdr:cNvPr id="444" name="直線コネクタ 443"/>
        <xdr:cNvCxnSpPr/>
      </xdr:nvCxnSpPr>
      <xdr:spPr>
        <a:xfrm>
          <a:off x="14401800" y="3148572"/>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5" name="フローチャート :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62472</xdr:rowOff>
    </xdr:from>
    <xdr:to>
      <xdr:col>21</xdr:col>
      <xdr:colOff>0</xdr:colOff>
      <xdr:row>20</xdr:row>
      <xdr:rowOff>66584</xdr:rowOff>
    </xdr:to>
    <xdr:cxnSp macro="">
      <xdr:nvCxnSpPr>
        <xdr:cNvPr id="447" name="直線コネクタ 446"/>
        <xdr:cNvCxnSpPr/>
      </xdr:nvCxnSpPr>
      <xdr:spPr>
        <a:xfrm flipV="1">
          <a:off x="13512800" y="3148572"/>
          <a:ext cx="889000" cy="34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134438</xdr:rowOff>
    </xdr:from>
    <xdr:to>
      <xdr:col>24</xdr:col>
      <xdr:colOff>609600</xdr:colOff>
      <xdr:row>15</xdr:row>
      <xdr:rowOff>64588</xdr:rowOff>
    </xdr:to>
    <xdr:sp macro="" textlink="">
      <xdr:nvSpPr>
        <xdr:cNvPr id="457" name="円/楕円 456"/>
        <xdr:cNvSpPr/>
      </xdr:nvSpPr>
      <xdr:spPr>
        <a:xfrm>
          <a:off x="169672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106515</xdr:rowOff>
    </xdr:from>
    <xdr:ext cx="762000" cy="259045"/>
    <xdr:sp macro="" textlink="">
      <xdr:nvSpPr>
        <xdr:cNvPr id="458" name="将来負担の状況該当値テキスト"/>
        <xdr:cNvSpPr txBox="1"/>
      </xdr:nvSpPr>
      <xdr:spPr>
        <a:xfrm>
          <a:off x="17106900" y="250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73962</xdr:rowOff>
    </xdr:from>
    <xdr:to>
      <xdr:col>23</xdr:col>
      <xdr:colOff>457200</xdr:colOff>
      <xdr:row>18</xdr:row>
      <xdr:rowOff>4112</xdr:rowOff>
    </xdr:to>
    <xdr:sp macro="" textlink="">
      <xdr:nvSpPr>
        <xdr:cNvPr id="459" name="円/楕円 458"/>
        <xdr:cNvSpPr/>
      </xdr:nvSpPr>
      <xdr:spPr>
        <a:xfrm>
          <a:off x="16129000" y="29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160339</xdr:rowOff>
    </xdr:from>
    <xdr:ext cx="736600" cy="259045"/>
    <xdr:sp macro="" textlink="">
      <xdr:nvSpPr>
        <xdr:cNvPr id="460" name="テキスト ボックス 459"/>
        <xdr:cNvSpPr txBox="1"/>
      </xdr:nvSpPr>
      <xdr:spPr>
        <a:xfrm>
          <a:off x="15798800" y="3074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50740</xdr:rowOff>
    </xdr:from>
    <xdr:to>
      <xdr:col>22</xdr:col>
      <xdr:colOff>254000</xdr:colOff>
      <xdr:row>18</xdr:row>
      <xdr:rowOff>152340</xdr:rowOff>
    </xdr:to>
    <xdr:sp macro="" textlink="">
      <xdr:nvSpPr>
        <xdr:cNvPr id="461" name="円/楕円 460"/>
        <xdr:cNvSpPr/>
      </xdr:nvSpPr>
      <xdr:spPr>
        <a:xfrm>
          <a:off x="15240000" y="313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137117</xdr:rowOff>
    </xdr:from>
    <xdr:ext cx="762000" cy="259045"/>
    <xdr:sp macro="" textlink="">
      <xdr:nvSpPr>
        <xdr:cNvPr id="462" name="テキスト ボックス 461"/>
        <xdr:cNvSpPr txBox="1"/>
      </xdr:nvSpPr>
      <xdr:spPr>
        <a:xfrm>
          <a:off x="14909800" y="322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11672</xdr:rowOff>
    </xdr:from>
    <xdr:to>
      <xdr:col>21</xdr:col>
      <xdr:colOff>50800</xdr:colOff>
      <xdr:row>18</xdr:row>
      <xdr:rowOff>113272</xdr:rowOff>
    </xdr:to>
    <xdr:sp macro="" textlink="">
      <xdr:nvSpPr>
        <xdr:cNvPr id="463" name="円/楕円 462"/>
        <xdr:cNvSpPr/>
      </xdr:nvSpPr>
      <xdr:spPr>
        <a:xfrm>
          <a:off x="14351000" y="30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98049</xdr:rowOff>
    </xdr:from>
    <xdr:ext cx="762000" cy="259045"/>
    <xdr:sp macro="" textlink="">
      <xdr:nvSpPr>
        <xdr:cNvPr id="464" name="テキスト ボックス 463"/>
        <xdr:cNvSpPr txBox="1"/>
      </xdr:nvSpPr>
      <xdr:spPr>
        <a:xfrm>
          <a:off x="14020800" y="318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15784</xdr:rowOff>
    </xdr:from>
    <xdr:to>
      <xdr:col>19</xdr:col>
      <xdr:colOff>533400</xdr:colOff>
      <xdr:row>20</xdr:row>
      <xdr:rowOff>117384</xdr:rowOff>
    </xdr:to>
    <xdr:sp macro="" textlink="">
      <xdr:nvSpPr>
        <xdr:cNvPr id="465" name="円/楕円 464"/>
        <xdr:cNvSpPr/>
      </xdr:nvSpPr>
      <xdr:spPr>
        <a:xfrm>
          <a:off x="13462000" y="34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102161</xdr:rowOff>
    </xdr:from>
    <xdr:ext cx="762000" cy="259045"/>
    <xdr:sp macro="" textlink="">
      <xdr:nvSpPr>
        <xdr:cNvPr id="466" name="テキスト ボックス 465"/>
        <xdr:cNvSpPr txBox="1"/>
      </xdr:nvSpPr>
      <xdr:spPr>
        <a:xfrm>
          <a:off x="13131800" y="353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2,842
2,839
125.27
3,040,866
2,841,731
175,994
1,727,138
2,750,350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高い水準となっている。平成２４年度より、職員の年齢構成の改善により、徐々に減少してきたが、平成２８年度は横ばいとなった。当町では、税収などの自主財源が少なく、基金についても多くないため、単独事業も積極的に行えなかったため相対的に数値の減少に歯止めがかかる結果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138430</xdr:rowOff>
    </xdr:from>
    <xdr:to>
      <xdr:col>7</xdr:col>
      <xdr:colOff>15875</xdr:colOff>
      <xdr:row>36</xdr:row>
      <xdr:rowOff>157480</xdr:rowOff>
    </xdr:to>
    <xdr:cxnSp macro="">
      <xdr:nvCxnSpPr>
        <xdr:cNvPr id="66" name="直線コネクタ 65"/>
        <xdr:cNvCxnSpPr/>
      </xdr:nvCxnSpPr>
      <xdr:spPr>
        <a:xfrm>
          <a:off x="3987800" y="63106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138430</xdr:rowOff>
    </xdr:from>
    <xdr:to>
      <xdr:col>5</xdr:col>
      <xdr:colOff>549275</xdr:colOff>
      <xdr:row>37</xdr:row>
      <xdr:rowOff>92710</xdr:rowOff>
    </xdr:to>
    <xdr:cxnSp macro="">
      <xdr:nvCxnSpPr>
        <xdr:cNvPr id="69" name="直線コネクタ 68"/>
        <xdr:cNvCxnSpPr/>
      </xdr:nvCxnSpPr>
      <xdr:spPr>
        <a:xfrm flipV="1">
          <a:off x="3098800" y="63106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66040</xdr:rowOff>
    </xdr:from>
    <xdr:to>
      <xdr:col>4</xdr:col>
      <xdr:colOff>346075</xdr:colOff>
      <xdr:row>37</xdr:row>
      <xdr:rowOff>92710</xdr:rowOff>
    </xdr:to>
    <xdr:cxnSp macro="">
      <xdr:nvCxnSpPr>
        <xdr:cNvPr id="72" name="直線コネクタ 71"/>
        <xdr:cNvCxnSpPr/>
      </xdr:nvCxnSpPr>
      <xdr:spPr>
        <a:xfrm>
          <a:off x="2209800" y="64096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74" name="テキスト ボックス 73"/>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66040</xdr:rowOff>
    </xdr:from>
    <xdr:to>
      <xdr:col>3</xdr:col>
      <xdr:colOff>142875</xdr:colOff>
      <xdr:row>38</xdr:row>
      <xdr:rowOff>24130</xdr:rowOff>
    </xdr:to>
    <xdr:cxnSp macro="">
      <xdr:nvCxnSpPr>
        <xdr:cNvPr id="75" name="直線コネクタ 74"/>
        <xdr:cNvCxnSpPr/>
      </xdr:nvCxnSpPr>
      <xdr:spPr>
        <a:xfrm flipV="1">
          <a:off x="1320800" y="640969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16527</xdr:rowOff>
    </xdr:from>
    <xdr:ext cx="762000" cy="259045"/>
    <xdr:sp macro="" textlink="">
      <xdr:nvSpPr>
        <xdr:cNvPr id="77" name="テキスト ボックス 76"/>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87630</xdr:rowOff>
    </xdr:from>
    <xdr:to>
      <xdr:col>5</xdr:col>
      <xdr:colOff>600075</xdr:colOff>
      <xdr:row>37</xdr:row>
      <xdr:rowOff>17780</xdr:rowOff>
    </xdr:to>
    <xdr:sp macro="" textlink="">
      <xdr:nvSpPr>
        <xdr:cNvPr id="87" name="円/楕円 86"/>
        <xdr:cNvSpPr/>
      </xdr:nvSpPr>
      <xdr:spPr>
        <a:xfrm>
          <a:off x="3937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2557</xdr:rowOff>
    </xdr:from>
    <xdr:ext cx="736600" cy="259045"/>
    <xdr:sp macro="" textlink="">
      <xdr:nvSpPr>
        <xdr:cNvPr id="88" name="テキスト ボックス 87"/>
        <xdr:cNvSpPr txBox="1"/>
      </xdr:nvSpPr>
      <xdr:spPr>
        <a:xfrm>
          <a:off x="3606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9" name="円/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15240</xdr:rowOff>
    </xdr:from>
    <xdr:to>
      <xdr:col>3</xdr:col>
      <xdr:colOff>193675</xdr:colOff>
      <xdr:row>37</xdr:row>
      <xdr:rowOff>116840</xdr:rowOff>
    </xdr:to>
    <xdr:sp macro="" textlink="">
      <xdr:nvSpPr>
        <xdr:cNvPr id="91" name="円/楕円 90"/>
        <xdr:cNvSpPr/>
      </xdr:nvSpPr>
      <xdr:spPr>
        <a:xfrm>
          <a:off x="2159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101617</xdr:rowOff>
    </xdr:from>
    <xdr:ext cx="762000" cy="259045"/>
    <xdr:sp macro="" textlink="">
      <xdr:nvSpPr>
        <xdr:cNvPr id="92" name="テキスト ボックス 91"/>
        <xdr:cNvSpPr txBox="1"/>
      </xdr:nvSpPr>
      <xdr:spPr>
        <a:xfrm>
          <a:off x="1828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144780</xdr:rowOff>
    </xdr:from>
    <xdr:to>
      <xdr:col>1</xdr:col>
      <xdr:colOff>676275</xdr:colOff>
      <xdr:row>38</xdr:row>
      <xdr:rowOff>74930</xdr:rowOff>
    </xdr:to>
    <xdr:sp macro="" textlink="">
      <xdr:nvSpPr>
        <xdr:cNvPr id="93" name="円/楕円 92"/>
        <xdr:cNvSpPr/>
      </xdr:nvSpPr>
      <xdr:spPr>
        <a:xfrm>
          <a:off x="1270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59707</xdr:rowOff>
    </xdr:from>
    <xdr:ext cx="762000" cy="259045"/>
    <xdr:sp macro="" textlink="">
      <xdr:nvSpPr>
        <xdr:cNvPr id="94" name="テキスト ボックス 93"/>
        <xdr:cNvSpPr txBox="1"/>
      </xdr:nvSpPr>
      <xdr:spPr>
        <a:xfrm>
          <a:off x="939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０．６％低い水準となっている。これは北海道新幹線開業に向け多くのＰＲ事業を行ったためである。今後は費用対効果を考慮した需用費の再検討や役務費等の経費抑制を行うことで、数値の減少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24130</xdr:rowOff>
    </xdr:to>
    <xdr:cxnSp macro="">
      <xdr:nvCxnSpPr>
        <xdr:cNvPr id="126" name="直線コネクタ 125"/>
        <xdr:cNvCxnSpPr/>
      </xdr:nvCxnSpPr>
      <xdr:spPr>
        <a:xfrm flipV="1">
          <a:off x="15671800" y="2725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16</xdr:row>
      <xdr:rowOff>24130</xdr:rowOff>
    </xdr:to>
    <xdr:cxnSp macro="">
      <xdr:nvCxnSpPr>
        <xdr:cNvPr id="129" name="直線コネクタ 128"/>
        <xdr:cNvCxnSpPr/>
      </xdr:nvCxnSpPr>
      <xdr:spPr>
        <a:xfrm>
          <a:off x="14782800" y="26720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100330</xdr:rowOff>
    </xdr:to>
    <xdr:cxnSp macro="">
      <xdr:nvCxnSpPr>
        <xdr:cNvPr id="132" name="直線コネクタ 131"/>
        <xdr:cNvCxnSpPr/>
      </xdr:nvCxnSpPr>
      <xdr:spPr>
        <a:xfrm>
          <a:off x="13893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92710</xdr:rowOff>
    </xdr:to>
    <xdr:cxnSp macro="">
      <xdr:nvCxnSpPr>
        <xdr:cNvPr id="135" name="直線コネクタ 134"/>
        <xdr:cNvCxnSpPr/>
      </xdr:nvCxnSpPr>
      <xdr:spPr>
        <a:xfrm>
          <a:off x="13004800" y="264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7" name="テキスト ボックス 136"/>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5" name="円/楕円 144"/>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6"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144780</xdr:rowOff>
    </xdr:from>
    <xdr:to>
      <xdr:col>22</xdr:col>
      <xdr:colOff>615950</xdr:colOff>
      <xdr:row>16</xdr:row>
      <xdr:rowOff>74930</xdr:rowOff>
    </xdr:to>
    <xdr:sp macro="" textlink="">
      <xdr:nvSpPr>
        <xdr:cNvPr id="147" name="円/楕円 146"/>
        <xdr:cNvSpPr/>
      </xdr:nvSpPr>
      <xdr:spPr>
        <a:xfrm>
          <a:off x="15621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48" name="テキスト ボックス 147"/>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9" name="円/楕円 148"/>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50" name="テキスト ボックス 149"/>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1" name="円/楕円 150"/>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2" name="テキスト ボックス 151"/>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3" name="円/楕円 152"/>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4" name="テキスト ボックス 153"/>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類似団体平均より、高い水準となっている。要因としては、障害者自立支援給付金の対象者の増加、保育運営事業負担金の増加のためである。今後は、福祉の充実と経費の軽減の両立に努める。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165100</xdr:rowOff>
    </xdr:to>
    <xdr:cxnSp macro="">
      <xdr:nvCxnSpPr>
        <xdr:cNvPr id="186" name="直線コネクタ 185"/>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146050</xdr:rowOff>
    </xdr:to>
    <xdr:cxnSp macro="">
      <xdr:nvCxnSpPr>
        <xdr:cNvPr id="189" name="直線コネクタ 188"/>
        <xdr:cNvCxnSpPr/>
      </xdr:nvCxnSpPr>
      <xdr:spPr>
        <a:xfrm flipV="1">
          <a:off x="3098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146050</xdr:rowOff>
    </xdr:to>
    <xdr:cxnSp macro="">
      <xdr:nvCxnSpPr>
        <xdr:cNvPr id="192" name="直線コネクタ 191"/>
        <xdr:cNvCxnSpPr/>
      </xdr:nvCxnSpPr>
      <xdr:spPr>
        <a:xfrm>
          <a:off x="2209800" y="9632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4" name="テキスト ボックス 19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31750</xdr:rowOff>
    </xdr:to>
    <xdr:cxnSp macro="">
      <xdr:nvCxnSpPr>
        <xdr:cNvPr id="195" name="直線コネクタ 194"/>
        <xdr:cNvCxnSpPr/>
      </xdr:nvCxnSpPr>
      <xdr:spPr>
        <a:xfrm>
          <a:off x="1320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5" name="円/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6"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09" name="円/楕円 208"/>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10" name="テキスト ボックス 20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1" name="円/楕円 210"/>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212" name="テキスト ボックス 211"/>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3" name="円/楕円 212"/>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92727</xdr:rowOff>
    </xdr:from>
    <xdr:ext cx="762000" cy="259045"/>
    <xdr:sp macro="" textlink="">
      <xdr:nvSpPr>
        <xdr:cNvPr id="214" name="テキスト ボックス 213"/>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類似団体平均より１．</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水準になっている。これは、</a:t>
          </a:r>
          <a:r>
            <a:rPr kumimoji="1" lang="ja-JP" altLang="en-US" sz="1300">
              <a:solidFill>
                <a:schemeClr val="dk1"/>
              </a:solidFill>
              <a:effectLst/>
              <a:latin typeface="+mn-lt"/>
              <a:ea typeface="+mn-ea"/>
              <a:cs typeface="+mn-cs"/>
            </a:rPr>
            <a:t>町ふるさと基金の積立金の減少によるものである。普通交付税の人口減少等特別対策分について積立てを行ってきたが、平成２８年度は、成果分により算定額が減少したため積立金についても減少した</a:t>
          </a:r>
          <a:r>
            <a:rPr kumimoji="1" lang="ja-JP" altLang="ja-JP" sz="1300">
              <a:solidFill>
                <a:schemeClr val="dk1"/>
              </a:solidFill>
              <a:effectLst/>
              <a:latin typeface="+mn-lt"/>
              <a:ea typeface="+mn-ea"/>
              <a:cs typeface="+mn-cs"/>
            </a:rPr>
            <a:t>。今後は全特別会計の経費節減等で一般会計からの</a:t>
          </a:r>
          <a:r>
            <a:rPr kumimoji="1" lang="ja-JP" altLang="en-US" sz="1300">
              <a:solidFill>
                <a:schemeClr val="dk1"/>
              </a:solidFill>
              <a:effectLst/>
              <a:latin typeface="+mn-lt"/>
              <a:ea typeface="+mn-ea"/>
              <a:cs typeface="+mn-cs"/>
            </a:rPr>
            <a:t>繰出金を減ら</a:t>
          </a:r>
          <a:r>
            <a:rPr kumimoji="1" lang="ja-JP" altLang="ja-JP" sz="1300">
              <a:solidFill>
                <a:schemeClr val="dk1"/>
              </a:solidFill>
              <a:effectLst/>
              <a:latin typeface="+mn-lt"/>
              <a:ea typeface="+mn-ea"/>
              <a:cs typeface="+mn-cs"/>
            </a:rPr>
            <a:t>していくように努める。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72136</xdr:rowOff>
    </xdr:from>
    <xdr:to>
      <xdr:col>24</xdr:col>
      <xdr:colOff>31750</xdr:colOff>
      <xdr:row>56</xdr:row>
      <xdr:rowOff>113284</xdr:rowOff>
    </xdr:to>
    <xdr:cxnSp macro="">
      <xdr:nvCxnSpPr>
        <xdr:cNvPr id="244" name="直線コネクタ 243"/>
        <xdr:cNvCxnSpPr/>
      </xdr:nvCxnSpPr>
      <xdr:spPr>
        <a:xfrm flipV="1">
          <a:off x="15671800" y="96733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57</xdr:row>
      <xdr:rowOff>1270</xdr:rowOff>
    </xdr:to>
    <xdr:cxnSp macro="">
      <xdr:nvCxnSpPr>
        <xdr:cNvPr id="247" name="直線コネクタ 246"/>
        <xdr:cNvCxnSpPr/>
      </xdr:nvCxnSpPr>
      <xdr:spPr>
        <a:xfrm flipV="1">
          <a:off x="14782800" y="97144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131572</xdr:rowOff>
    </xdr:from>
    <xdr:to>
      <xdr:col>21</xdr:col>
      <xdr:colOff>361950</xdr:colOff>
      <xdr:row>57</xdr:row>
      <xdr:rowOff>1270</xdr:rowOff>
    </xdr:to>
    <xdr:cxnSp macro="">
      <xdr:nvCxnSpPr>
        <xdr:cNvPr id="250" name="直線コネクタ 249"/>
        <xdr:cNvCxnSpPr/>
      </xdr:nvCxnSpPr>
      <xdr:spPr>
        <a:xfrm>
          <a:off x="13893800" y="9732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2" name="テキスト ボックス 25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131572</xdr:rowOff>
    </xdr:to>
    <xdr:cxnSp macro="">
      <xdr:nvCxnSpPr>
        <xdr:cNvPr id="253" name="直線コネクタ 252"/>
        <xdr:cNvCxnSpPr/>
      </xdr:nvCxnSpPr>
      <xdr:spPr>
        <a:xfrm>
          <a:off x="13004800" y="9682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5" name="テキスト ボックス 254"/>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7" name="テキスト ボックス 256"/>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21336</xdr:rowOff>
    </xdr:from>
    <xdr:to>
      <xdr:col>24</xdr:col>
      <xdr:colOff>82550</xdr:colOff>
      <xdr:row>56</xdr:row>
      <xdr:rowOff>122936</xdr:rowOff>
    </xdr:to>
    <xdr:sp macro="" textlink="">
      <xdr:nvSpPr>
        <xdr:cNvPr id="263" name="円/楕円 262"/>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37863</xdr:rowOff>
    </xdr:from>
    <xdr:ext cx="762000" cy="259045"/>
    <xdr:sp macro="" textlink="">
      <xdr:nvSpPr>
        <xdr:cNvPr id="264" name="その他該当値テキスト"/>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62484</xdr:rowOff>
    </xdr:from>
    <xdr:to>
      <xdr:col>22</xdr:col>
      <xdr:colOff>615950</xdr:colOff>
      <xdr:row>56</xdr:row>
      <xdr:rowOff>164084</xdr:rowOff>
    </xdr:to>
    <xdr:sp macro="" textlink="">
      <xdr:nvSpPr>
        <xdr:cNvPr id="265" name="円/楕円 264"/>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2811</xdr:rowOff>
    </xdr:from>
    <xdr:ext cx="736600" cy="259045"/>
    <xdr:sp macro="" textlink="">
      <xdr:nvSpPr>
        <xdr:cNvPr id="266" name="テキスト ボックス 26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7" name="円/楕円 266"/>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68" name="テキスト ボックス 26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80772</xdr:rowOff>
    </xdr:from>
    <xdr:to>
      <xdr:col>20</xdr:col>
      <xdr:colOff>209550</xdr:colOff>
      <xdr:row>57</xdr:row>
      <xdr:rowOff>10922</xdr:rowOff>
    </xdr:to>
    <xdr:sp macro="" textlink="">
      <xdr:nvSpPr>
        <xdr:cNvPr id="269" name="円/楕円 268"/>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167149</xdr:rowOff>
    </xdr:from>
    <xdr:ext cx="762000" cy="259045"/>
    <xdr:sp macro="" textlink="">
      <xdr:nvSpPr>
        <xdr:cNvPr id="270" name="テキスト ボックス 269"/>
        <xdr:cNvSpPr txBox="1"/>
      </xdr:nvSpPr>
      <xdr:spPr>
        <a:xfrm>
          <a:off x="13512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1" name="円/楕円 270"/>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2" name="テキスト ボックス 27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低い水準になったが、前年度と比べて１．２％数値が増加した。これは一部事務組合への負担金の増加が要因となっている。今後は消防署今別分署の建替えなどによる負担金の増加が見込まれるため経費削減の依頼を継続し、比率の減少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76708</xdr:rowOff>
    </xdr:to>
    <xdr:cxnSp macro="">
      <xdr:nvCxnSpPr>
        <xdr:cNvPr id="303" name="直線コネクタ 302"/>
        <xdr:cNvCxnSpPr/>
      </xdr:nvCxnSpPr>
      <xdr:spPr>
        <a:xfrm>
          <a:off x="15671800" y="613918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36</xdr:row>
      <xdr:rowOff>131572</xdr:rowOff>
    </xdr:to>
    <xdr:cxnSp macro="">
      <xdr:nvCxnSpPr>
        <xdr:cNvPr id="306" name="直線コネクタ 305"/>
        <xdr:cNvCxnSpPr/>
      </xdr:nvCxnSpPr>
      <xdr:spPr>
        <a:xfrm flipV="1">
          <a:off x="14782800" y="61391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37</xdr:row>
      <xdr:rowOff>152146</xdr:rowOff>
    </xdr:to>
    <xdr:cxnSp macro="">
      <xdr:nvCxnSpPr>
        <xdr:cNvPr id="309" name="直線コネクタ 308"/>
        <xdr:cNvCxnSpPr/>
      </xdr:nvCxnSpPr>
      <xdr:spPr>
        <a:xfrm flipV="1">
          <a:off x="13893800" y="630377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11" name="テキスト ボックス 31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152146</xdr:rowOff>
    </xdr:from>
    <xdr:to>
      <xdr:col>20</xdr:col>
      <xdr:colOff>158750</xdr:colOff>
      <xdr:row>38</xdr:row>
      <xdr:rowOff>53848</xdr:rowOff>
    </xdr:to>
    <xdr:cxnSp macro="">
      <xdr:nvCxnSpPr>
        <xdr:cNvPr id="312" name="直線コネクタ 311"/>
        <xdr:cNvCxnSpPr/>
      </xdr:nvCxnSpPr>
      <xdr:spPr>
        <a:xfrm flipV="1">
          <a:off x="13004800" y="6495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6" name="テキスト ボックス 315"/>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2" name="円/楕円 321"/>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3"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4" name="円/楕円 323"/>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5" name="テキスト ボックス 324"/>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6" name="円/楕円 32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27" name="テキスト ボックス 32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101346</xdr:rowOff>
    </xdr:from>
    <xdr:to>
      <xdr:col>20</xdr:col>
      <xdr:colOff>209550</xdr:colOff>
      <xdr:row>38</xdr:row>
      <xdr:rowOff>31496</xdr:rowOff>
    </xdr:to>
    <xdr:sp macro="" textlink="">
      <xdr:nvSpPr>
        <xdr:cNvPr id="328" name="円/楕円 327"/>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16273</xdr:rowOff>
    </xdr:from>
    <xdr:ext cx="762000" cy="259045"/>
    <xdr:sp macro="" textlink="">
      <xdr:nvSpPr>
        <xdr:cNvPr id="329" name="テキスト ボックス 328"/>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xdr:rowOff>
    </xdr:from>
    <xdr:to>
      <xdr:col>19</xdr:col>
      <xdr:colOff>6350</xdr:colOff>
      <xdr:row>38</xdr:row>
      <xdr:rowOff>104648</xdr:rowOff>
    </xdr:to>
    <xdr:sp macro="" textlink="">
      <xdr:nvSpPr>
        <xdr:cNvPr id="330" name="円/楕円 329"/>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89425</xdr:rowOff>
    </xdr:from>
    <xdr:ext cx="762000" cy="259045"/>
    <xdr:sp macro="" textlink="">
      <xdr:nvSpPr>
        <xdr:cNvPr id="331" name="テキスト ボックス 330"/>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０．６％高い水準となった。平成２３年度以降減少傾向にあったが、平成２８年度は前年度と比べてほぼ横ばいとなった。今後、新幹線駅開業関連事業及び、簡易水道統合事業の公債費償還が発生するため、継続して繰上償還の実施し、普通交付税算入のある起債を選択することで比率の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77</xdr:row>
      <xdr:rowOff>156718</xdr:rowOff>
    </xdr:to>
    <xdr:cxnSp macro="">
      <xdr:nvCxnSpPr>
        <xdr:cNvPr id="361" name="直線コネクタ 360"/>
        <xdr:cNvCxnSpPr/>
      </xdr:nvCxnSpPr>
      <xdr:spPr>
        <a:xfrm flipV="1">
          <a:off x="3987800" y="13349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168148</xdr:rowOff>
    </xdr:to>
    <xdr:cxnSp macro="">
      <xdr:nvCxnSpPr>
        <xdr:cNvPr id="364" name="直線コネクタ 363"/>
        <xdr:cNvCxnSpPr/>
      </xdr:nvCxnSpPr>
      <xdr:spPr>
        <a:xfrm flipV="1">
          <a:off x="3098800" y="133583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168148</xdr:rowOff>
    </xdr:from>
    <xdr:to>
      <xdr:col>4</xdr:col>
      <xdr:colOff>346075</xdr:colOff>
      <xdr:row>79</xdr:row>
      <xdr:rowOff>101854</xdr:rowOff>
    </xdr:to>
    <xdr:cxnSp macro="">
      <xdr:nvCxnSpPr>
        <xdr:cNvPr id="367" name="直線コネクタ 366"/>
        <xdr:cNvCxnSpPr/>
      </xdr:nvCxnSpPr>
      <xdr:spPr>
        <a:xfrm flipV="1">
          <a:off x="2209800" y="135412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69" name="テキスト ボックス 36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101854</xdr:rowOff>
    </xdr:from>
    <xdr:to>
      <xdr:col>3</xdr:col>
      <xdr:colOff>142875</xdr:colOff>
      <xdr:row>80</xdr:row>
      <xdr:rowOff>30987</xdr:rowOff>
    </xdr:to>
    <xdr:cxnSp macro="">
      <xdr:nvCxnSpPr>
        <xdr:cNvPr id="370" name="直線コネクタ 369"/>
        <xdr:cNvCxnSpPr/>
      </xdr:nvCxnSpPr>
      <xdr:spPr>
        <a:xfrm flipV="1">
          <a:off x="1320800" y="136464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80" name="円/楕円 379"/>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68851</xdr:rowOff>
    </xdr:from>
    <xdr:ext cx="762000" cy="259045"/>
    <xdr:sp macro="" textlink="">
      <xdr:nvSpPr>
        <xdr:cNvPr id="381" name="公債費該当値テキスト"/>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82" name="円/楕円 381"/>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83" name="テキスト ボックス 382"/>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84" name="円/楕円 383"/>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85" name="テキスト ボックス 384"/>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86" name="円/楕円 385"/>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87" name="テキスト ボックス 386"/>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151637</xdr:rowOff>
    </xdr:from>
    <xdr:to>
      <xdr:col>1</xdr:col>
      <xdr:colOff>676275</xdr:colOff>
      <xdr:row>80</xdr:row>
      <xdr:rowOff>81787</xdr:rowOff>
    </xdr:to>
    <xdr:sp macro="" textlink="">
      <xdr:nvSpPr>
        <xdr:cNvPr id="388" name="円/楕円 387"/>
        <xdr:cNvSpPr/>
      </xdr:nvSpPr>
      <xdr:spPr>
        <a:xfrm>
          <a:off x="1270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66564</xdr:rowOff>
    </xdr:from>
    <xdr:ext cx="762000" cy="259045"/>
    <xdr:sp macro="" textlink="">
      <xdr:nvSpPr>
        <xdr:cNvPr id="389" name="テキスト ボックス 388"/>
        <xdr:cNvSpPr txBox="1"/>
      </xdr:nvSpPr>
      <xdr:spPr>
        <a:xfrm>
          <a:off x="939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１．４％高い水準となっている。これは積立金と人件費が減少したことが要因である。現在職員の平均年齢も低下していることからこれ以上大幅な人件費の減は見込めないため、自主財源の確保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78</xdr:row>
      <xdr:rowOff>153670</xdr:rowOff>
    </xdr:to>
    <xdr:cxnSp macro="">
      <xdr:nvCxnSpPr>
        <xdr:cNvPr id="422" name="直線コネクタ 421"/>
        <xdr:cNvCxnSpPr/>
      </xdr:nvCxnSpPr>
      <xdr:spPr>
        <a:xfrm flipV="1">
          <a:off x="15671800" y="135229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153670</xdr:rowOff>
    </xdr:from>
    <xdr:to>
      <xdr:col>22</xdr:col>
      <xdr:colOff>565150</xdr:colOff>
      <xdr:row>79</xdr:row>
      <xdr:rowOff>134620</xdr:rowOff>
    </xdr:to>
    <xdr:cxnSp macro="">
      <xdr:nvCxnSpPr>
        <xdr:cNvPr id="425" name="直線コネクタ 424"/>
        <xdr:cNvCxnSpPr/>
      </xdr:nvCxnSpPr>
      <xdr:spPr>
        <a:xfrm flipV="1">
          <a:off x="14782800" y="135267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123189</xdr:rowOff>
    </xdr:from>
    <xdr:to>
      <xdr:col>21</xdr:col>
      <xdr:colOff>361950</xdr:colOff>
      <xdr:row>79</xdr:row>
      <xdr:rowOff>134620</xdr:rowOff>
    </xdr:to>
    <xdr:cxnSp macro="">
      <xdr:nvCxnSpPr>
        <xdr:cNvPr id="428" name="直線コネクタ 427"/>
        <xdr:cNvCxnSpPr/>
      </xdr:nvCxnSpPr>
      <xdr:spPr>
        <a:xfrm>
          <a:off x="13893800" y="13667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134638</xdr:rowOff>
    </xdr:from>
    <xdr:ext cx="762000" cy="259045"/>
    <xdr:sp macro="" textlink="">
      <xdr:nvSpPr>
        <xdr:cNvPr id="430" name="テキスト ボックス 429"/>
        <xdr:cNvSpPr txBox="1"/>
      </xdr:nvSpPr>
      <xdr:spPr>
        <a:xfrm>
          <a:off x="14401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123189</xdr:rowOff>
    </xdr:from>
    <xdr:to>
      <xdr:col>20</xdr:col>
      <xdr:colOff>158750</xdr:colOff>
      <xdr:row>80</xdr:row>
      <xdr:rowOff>46989</xdr:rowOff>
    </xdr:to>
    <xdr:cxnSp macro="">
      <xdr:nvCxnSpPr>
        <xdr:cNvPr id="431" name="直線コネクタ 430"/>
        <xdr:cNvCxnSpPr/>
      </xdr:nvCxnSpPr>
      <xdr:spPr>
        <a:xfrm flipV="1">
          <a:off x="13004800" y="136677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157497</xdr:rowOff>
    </xdr:from>
    <xdr:ext cx="762000" cy="259045"/>
    <xdr:sp macro="" textlink="">
      <xdr:nvSpPr>
        <xdr:cNvPr id="433" name="テキスト ボックス 432"/>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20338</xdr:rowOff>
    </xdr:from>
    <xdr:ext cx="762000" cy="259045"/>
    <xdr:sp macro="" textlink="">
      <xdr:nvSpPr>
        <xdr:cNvPr id="435" name="テキスト ボックス 434"/>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41" name="円/楕円 440"/>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42"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102870</xdr:rowOff>
    </xdr:from>
    <xdr:to>
      <xdr:col>22</xdr:col>
      <xdr:colOff>615950</xdr:colOff>
      <xdr:row>79</xdr:row>
      <xdr:rowOff>33020</xdr:rowOff>
    </xdr:to>
    <xdr:sp macro="" textlink="">
      <xdr:nvSpPr>
        <xdr:cNvPr id="443" name="円/楕円 442"/>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17797</xdr:rowOff>
    </xdr:from>
    <xdr:ext cx="736600" cy="259045"/>
    <xdr:sp macro="" textlink="">
      <xdr:nvSpPr>
        <xdr:cNvPr id="444" name="テキスト ボックス 443"/>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83820</xdr:rowOff>
    </xdr:from>
    <xdr:to>
      <xdr:col>21</xdr:col>
      <xdr:colOff>412750</xdr:colOff>
      <xdr:row>80</xdr:row>
      <xdr:rowOff>13970</xdr:rowOff>
    </xdr:to>
    <xdr:sp macro="" textlink="">
      <xdr:nvSpPr>
        <xdr:cNvPr id="445" name="円/楕円 444"/>
        <xdr:cNvSpPr/>
      </xdr:nvSpPr>
      <xdr:spPr>
        <a:xfrm>
          <a:off x="14732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170197</xdr:rowOff>
    </xdr:from>
    <xdr:ext cx="762000" cy="259045"/>
    <xdr:sp macro="" textlink="">
      <xdr:nvSpPr>
        <xdr:cNvPr id="446" name="テキスト ボックス 445"/>
        <xdr:cNvSpPr txBox="1"/>
      </xdr:nvSpPr>
      <xdr:spPr>
        <a:xfrm>
          <a:off x="14401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72389</xdr:rowOff>
    </xdr:from>
    <xdr:to>
      <xdr:col>20</xdr:col>
      <xdr:colOff>209550</xdr:colOff>
      <xdr:row>80</xdr:row>
      <xdr:rowOff>2539</xdr:rowOff>
    </xdr:to>
    <xdr:sp macro="" textlink="">
      <xdr:nvSpPr>
        <xdr:cNvPr id="447" name="円/楕円 446"/>
        <xdr:cNvSpPr/>
      </xdr:nvSpPr>
      <xdr:spPr>
        <a:xfrm>
          <a:off x="13843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158766</xdr:rowOff>
    </xdr:from>
    <xdr:ext cx="762000" cy="259045"/>
    <xdr:sp macro="" textlink="">
      <xdr:nvSpPr>
        <xdr:cNvPr id="448" name="テキスト ボックス 447"/>
        <xdr:cNvSpPr txBox="1"/>
      </xdr:nvSpPr>
      <xdr:spPr>
        <a:xfrm>
          <a:off x="13512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167639</xdr:rowOff>
    </xdr:from>
    <xdr:to>
      <xdr:col>19</xdr:col>
      <xdr:colOff>6350</xdr:colOff>
      <xdr:row>80</xdr:row>
      <xdr:rowOff>97789</xdr:rowOff>
    </xdr:to>
    <xdr:sp macro="" textlink="">
      <xdr:nvSpPr>
        <xdr:cNvPr id="449" name="円/楕円 448"/>
        <xdr:cNvSpPr/>
      </xdr:nvSpPr>
      <xdr:spPr>
        <a:xfrm>
          <a:off x="12954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82566</xdr:rowOff>
    </xdr:from>
    <xdr:ext cx="762000" cy="259045"/>
    <xdr:sp macro="" textlink="">
      <xdr:nvSpPr>
        <xdr:cNvPr id="450" name="テキスト ボックス 449"/>
        <xdr:cNvSpPr txBox="1"/>
      </xdr:nvSpPr>
      <xdr:spPr>
        <a:xfrm>
          <a:off x="12623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青森県今別町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1252</xdr:rowOff>
    </xdr:from>
    <xdr:to>
      <xdr:col>4</xdr:col>
      <xdr:colOff>1117600</xdr:colOff>
      <xdr:row>17</xdr:row>
      <xdr:rowOff>65587</xdr:rowOff>
    </xdr:to>
    <xdr:cxnSp macro="">
      <xdr:nvCxnSpPr>
        <xdr:cNvPr id="47" name="直線コネクタ 46"/>
        <xdr:cNvCxnSpPr/>
      </xdr:nvCxnSpPr>
      <xdr:spPr bwMode="auto">
        <a:xfrm>
          <a:off x="5003800" y="2963527"/>
          <a:ext cx="647700" cy="64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1252</xdr:rowOff>
    </xdr:from>
    <xdr:to>
      <xdr:col>4</xdr:col>
      <xdr:colOff>469900</xdr:colOff>
      <xdr:row>17</xdr:row>
      <xdr:rowOff>30634</xdr:rowOff>
    </xdr:to>
    <xdr:cxnSp macro="">
      <xdr:nvCxnSpPr>
        <xdr:cNvPr id="50" name="直線コネクタ 49"/>
        <xdr:cNvCxnSpPr/>
      </xdr:nvCxnSpPr>
      <xdr:spPr bwMode="auto">
        <a:xfrm flipV="1">
          <a:off x="4305300" y="2963527"/>
          <a:ext cx="698500" cy="2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17867</xdr:rowOff>
    </xdr:from>
    <xdr:to>
      <xdr:col>3</xdr:col>
      <xdr:colOff>904875</xdr:colOff>
      <xdr:row>17</xdr:row>
      <xdr:rowOff>30634</xdr:rowOff>
    </xdr:to>
    <xdr:cxnSp macro="">
      <xdr:nvCxnSpPr>
        <xdr:cNvPr id="53" name="直線コネクタ 52"/>
        <xdr:cNvCxnSpPr/>
      </xdr:nvCxnSpPr>
      <xdr:spPr bwMode="auto">
        <a:xfrm>
          <a:off x="3606800" y="2980142"/>
          <a:ext cx="698500" cy="12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107078</xdr:rowOff>
    </xdr:from>
    <xdr:ext cx="762000" cy="259045"/>
    <xdr:sp macro="" textlink="">
      <xdr:nvSpPr>
        <xdr:cNvPr id="55" name="テキスト ボックス 54"/>
        <xdr:cNvSpPr txBox="1"/>
      </xdr:nvSpPr>
      <xdr:spPr>
        <a:xfrm>
          <a:off x="3924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17867</xdr:rowOff>
    </xdr:from>
    <xdr:to>
      <xdr:col>3</xdr:col>
      <xdr:colOff>206375</xdr:colOff>
      <xdr:row>17</xdr:row>
      <xdr:rowOff>18395</xdr:rowOff>
    </xdr:to>
    <xdr:cxnSp macro="">
      <xdr:nvCxnSpPr>
        <xdr:cNvPr id="56" name="直線コネクタ 55"/>
        <xdr:cNvCxnSpPr/>
      </xdr:nvCxnSpPr>
      <xdr:spPr bwMode="auto">
        <a:xfrm flipV="1">
          <a:off x="2908300" y="2980142"/>
          <a:ext cx="698500" cy="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115866</xdr:rowOff>
    </xdr:from>
    <xdr:ext cx="762000" cy="259045"/>
    <xdr:sp macro="" textlink="">
      <xdr:nvSpPr>
        <xdr:cNvPr id="58" name="テキスト ボックス 57"/>
        <xdr:cNvSpPr txBox="1"/>
      </xdr:nvSpPr>
      <xdr:spPr>
        <a:xfrm>
          <a:off x="32258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xdr:cNvSpPr txBox="1"/>
      </xdr:nvSpPr>
      <xdr:spPr>
        <a:xfrm>
          <a:off x="2527300" y="30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14787</xdr:rowOff>
    </xdr:from>
    <xdr:to>
      <xdr:col>5</xdr:col>
      <xdr:colOff>34925</xdr:colOff>
      <xdr:row>17</xdr:row>
      <xdr:rowOff>116387</xdr:rowOff>
    </xdr:to>
    <xdr:sp macro="" textlink="">
      <xdr:nvSpPr>
        <xdr:cNvPr id="66" name="円/楕円 65"/>
        <xdr:cNvSpPr/>
      </xdr:nvSpPr>
      <xdr:spPr bwMode="auto">
        <a:xfrm>
          <a:off x="5600700" y="297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158314</xdr:rowOff>
    </xdr:from>
    <xdr:ext cx="762000" cy="259045"/>
    <xdr:sp macro="" textlink="">
      <xdr:nvSpPr>
        <xdr:cNvPr id="67" name="人口1人当たり決算額の推移該当値テキスト130"/>
        <xdr:cNvSpPr txBox="1"/>
      </xdr:nvSpPr>
      <xdr:spPr>
        <a:xfrm>
          <a:off x="5740400" y="29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197,698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121902</xdr:rowOff>
    </xdr:from>
    <xdr:to>
      <xdr:col>4</xdr:col>
      <xdr:colOff>520700</xdr:colOff>
      <xdr:row>17</xdr:row>
      <xdr:rowOff>52052</xdr:rowOff>
    </xdr:to>
    <xdr:sp macro="" textlink="">
      <xdr:nvSpPr>
        <xdr:cNvPr id="68" name="円/楕円 67"/>
        <xdr:cNvSpPr/>
      </xdr:nvSpPr>
      <xdr:spPr bwMode="auto">
        <a:xfrm>
          <a:off x="4953000" y="291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62229</xdr:rowOff>
    </xdr:from>
    <xdr:ext cx="736600" cy="259045"/>
    <xdr:sp macro="" textlink="">
      <xdr:nvSpPr>
        <xdr:cNvPr id="69" name="テキスト ボックス 68"/>
        <xdr:cNvSpPr txBox="1"/>
      </xdr:nvSpPr>
      <xdr:spPr>
        <a:xfrm>
          <a:off x="4622800" y="268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225,841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151284</xdr:rowOff>
    </xdr:from>
    <xdr:to>
      <xdr:col>3</xdr:col>
      <xdr:colOff>955675</xdr:colOff>
      <xdr:row>17</xdr:row>
      <xdr:rowOff>81434</xdr:rowOff>
    </xdr:to>
    <xdr:sp macro="" textlink="">
      <xdr:nvSpPr>
        <xdr:cNvPr id="70" name="円/楕円 69"/>
        <xdr:cNvSpPr/>
      </xdr:nvSpPr>
      <xdr:spPr bwMode="auto">
        <a:xfrm>
          <a:off x="4254500" y="2942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91611</xdr:rowOff>
    </xdr:from>
    <xdr:ext cx="762000" cy="259045"/>
    <xdr:sp macro="" textlink="">
      <xdr:nvSpPr>
        <xdr:cNvPr id="71" name="テキスト ボックス 70"/>
        <xdr:cNvSpPr txBox="1"/>
      </xdr:nvSpPr>
      <xdr:spPr>
        <a:xfrm>
          <a:off x="3924300" y="271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212,988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138517</xdr:rowOff>
    </xdr:from>
    <xdr:to>
      <xdr:col>3</xdr:col>
      <xdr:colOff>257175</xdr:colOff>
      <xdr:row>17</xdr:row>
      <xdr:rowOff>68667</xdr:rowOff>
    </xdr:to>
    <xdr:sp macro="" textlink="">
      <xdr:nvSpPr>
        <xdr:cNvPr id="72" name="円/楕円 71"/>
        <xdr:cNvSpPr/>
      </xdr:nvSpPr>
      <xdr:spPr bwMode="auto">
        <a:xfrm>
          <a:off x="3556000" y="292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78844</xdr:rowOff>
    </xdr:from>
    <xdr:ext cx="762000" cy="259045"/>
    <xdr:sp macro="" textlink="">
      <xdr:nvSpPr>
        <xdr:cNvPr id="73" name="テキスト ボックス 72"/>
        <xdr:cNvSpPr txBox="1"/>
      </xdr:nvSpPr>
      <xdr:spPr>
        <a:xfrm>
          <a:off x="3225800" y="269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218,573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139045</xdr:rowOff>
    </xdr:from>
    <xdr:to>
      <xdr:col>2</xdr:col>
      <xdr:colOff>692150</xdr:colOff>
      <xdr:row>17</xdr:row>
      <xdr:rowOff>69195</xdr:rowOff>
    </xdr:to>
    <xdr:sp macro="" textlink="">
      <xdr:nvSpPr>
        <xdr:cNvPr id="74" name="円/楕円 73"/>
        <xdr:cNvSpPr/>
      </xdr:nvSpPr>
      <xdr:spPr bwMode="auto">
        <a:xfrm>
          <a:off x="2857500" y="292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79372</xdr:rowOff>
    </xdr:from>
    <xdr:ext cx="762000" cy="259045"/>
    <xdr:sp macro="" textlink="">
      <xdr:nvSpPr>
        <xdr:cNvPr id="75" name="テキスト ボックス 74"/>
        <xdr:cNvSpPr txBox="1"/>
      </xdr:nvSpPr>
      <xdr:spPr>
        <a:xfrm>
          <a:off x="2527300" y="26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221238</xdr:rowOff>
    </xdr:from>
    <xdr:to>
      <xdr:col>4</xdr:col>
      <xdr:colOff>1117600</xdr:colOff>
      <xdr:row>35</xdr:row>
      <xdr:rowOff>280032</xdr:rowOff>
    </xdr:to>
    <xdr:cxnSp macro="">
      <xdr:nvCxnSpPr>
        <xdr:cNvPr id="110" name="直線コネクタ 109"/>
        <xdr:cNvCxnSpPr/>
      </xdr:nvCxnSpPr>
      <xdr:spPr bwMode="auto">
        <a:xfrm>
          <a:off x="5003800" y="6831588"/>
          <a:ext cx="647700" cy="5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264808</xdr:rowOff>
    </xdr:from>
    <xdr:ext cx="762000" cy="259045"/>
    <xdr:sp macro="" textlink="">
      <xdr:nvSpPr>
        <xdr:cNvPr id="111" name="人口1人当たり決算額の推移平均値テキスト445"/>
        <xdr:cNvSpPr txBox="1"/>
      </xdr:nvSpPr>
      <xdr:spPr>
        <a:xfrm>
          <a:off x="5740400" y="6875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650</xdr:rowOff>
    </xdr:from>
    <xdr:to>
      <xdr:col>4</xdr:col>
      <xdr:colOff>469900</xdr:colOff>
      <xdr:row>35</xdr:row>
      <xdr:rowOff>221238</xdr:rowOff>
    </xdr:to>
    <xdr:cxnSp macro="">
      <xdr:nvCxnSpPr>
        <xdr:cNvPr id="113" name="直線コネクタ 112"/>
        <xdr:cNvCxnSpPr/>
      </xdr:nvCxnSpPr>
      <xdr:spPr bwMode="auto">
        <a:xfrm>
          <a:off x="4305300" y="6611000"/>
          <a:ext cx="698500" cy="220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106829</xdr:rowOff>
    </xdr:from>
    <xdr:to>
      <xdr:col>3</xdr:col>
      <xdr:colOff>904875</xdr:colOff>
      <xdr:row>35</xdr:row>
      <xdr:rowOff>650</xdr:rowOff>
    </xdr:to>
    <xdr:cxnSp macro="">
      <xdr:nvCxnSpPr>
        <xdr:cNvPr id="116" name="直線コネクタ 115"/>
        <xdr:cNvCxnSpPr/>
      </xdr:nvCxnSpPr>
      <xdr:spPr bwMode="auto">
        <a:xfrm>
          <a:off x="3606800" y="6374279"/>
          <a:ext cx="698500" cy="23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13095</xdr:rowOff>
    </xdr:from>
    <xdr:ext cx="762000" cy="259045"/>
    <xdr:sp macro="" textlink="">
      <xdr:nvSpPr>
        <xdr:cNvPr id="118" name="テキスト ボックス 117"/>
        <xdr:cNvSpPr txBox="1"/>
      </xdr:nvSpPr>
      <xdr:spPr>
        <a:xfrm>
          <a:off x="3924300" y="696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16760</xdr:rowOff>
    </xdr:from>
    <xdr:to>
      <xdr:col>3</xdr:col>
      <xdr:colOff>206375</xdr:colOff>
      <xdr:row>34</xdr:row>
      <xdr:rowOff>106829</xdr:rowOff>
    </xdr:to>
    <xdr:cxnSp macro="">
      <xdr:nvCxnSpPr>
        <xdr:cNvPr id="119" name="直線コネクタ 118"/>
        <xdr:cNvCxnSpPr/>
      </xdr:nvCxnSpPr>
      <xdr:spPr bwMode="auto">
        <a:xfrm>
          <a:off x="2908300" y="6284210"/>
          <a:ext cx="698500" cy="90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292226</xdr:rowOff>
    </xdr:from>
    <xdr:ext cx="762000" cy="259045"/>
    <xdr:sp macro="" textlink="">
      <xdr:nvSpPr>
        <xdr:cNvPr id="121" name="テキスト ボックス 120"/>
        <xdr:cNvSpPr txBox="1"/>
      </xdr:nvSpPr>
      <xdr:spPr>
        <a:xfrm>
          <a:off x="3225800" y="690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281950</xdr:rowOff>
    </xdr:from>
    <xdr:ext cx="762000" cy="259045"/>
    <xdr:sp macro="" textlink="">
      <xdr:nvSpPr>
        <xdr:cNvPr id="123" name="テキスト ボックス 122"/>
        <xdr:cNvSpPr txBox="1"/>
      </xdr:nvSpPr>
      <xdr:spPr>
        <a:xfrm>
          <a:off x="2527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229232</xdr:rowOff>
    </xdr:from>
    <xdr:to>
      <xdr:col>5</xdr:col>
      <xdr:colOff>34925</xdr:colOff>
      <xdr:row>35</xdr:row>
      <xdr:rowOff>330832</xdr:rowOff>
    </xdr:to>
    <xdr:sp macro="" textlink="">
      <xdr:nvSpPr>
        <xdr:cNvPr id="129" name="円/楕円 128"/>
        <xdr:cNvSpPr/>
      </xdr:nvSpPr>
      <xdr:spPr bwMode="auto">
        <a:xfrm>
          <a:off x="5600700" y="6839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74309</xdr:rowOff>
    </xdr:from>
    <xdr:ext cx="762000" cy="259045"/>
    <xdr:sp macro="" textlink="">
      <xdr:nvSpPr>
        <xdr:cNvPr id="130" name="人口1人当たり決算額の推移該当値テキスト445"/>
        <xdr:cNvSpPr txBox="1"/>
      </xdr:nvSpPr>
      <xdr:spPr>
        <a:xfrm>
          <a:off x="5740400" y="668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36,192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170438</xdr:rowOff>
    </xdr:from>
    <xdr:to>
      <xdr:col>4</xdr:col>
      <xdr:colOff>520700</xdr:colOff>
      <xdr:row>35</xdr:row>
      <xdr:rowOff>272038</xdr:rowOff>
    </xdr:to>
    <xdr:sp macro="" textlink="">
      <xdr:nvSpPr>
        <xdr:cNvPr id="131" name="円/楕円 130"/>
        <xdr:cNvSpPr/>
      </xdr:nvSpPr>
      <xdr:spPr bwMode="auto">
        <a:xfrm>
          <a:off x="4953000" y="678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282215</xdr:rowOff>
    </xdr:from>
    <xdr:ext cx="736600" cy="259045"/>
    <xdr:sp macro="" textlink="">
      <xdr:nvSpPr>
        <xdr:cNvPr id="132" name="テキスト ボックス 131"/>
        <xdr:cNvSpPr txBox="1"/>
      </xdr:nvSpPr>
      <xdr:spPr>
        <a:xfrm>
          <a:off x="4622800" y="654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41,593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292750</xdr:rowOff>
    </xdr:from>
    <xdr:to>
      <xdr:col>3</xdr:col>
      <xdr:colOff>955675</xdr:colOff>
      <xdr:row>35</xdr:row>
      <xdr:rowOff>51450</xdr:rowOff>
    </xdr:to>
    <xdr:sp macro="" textlink="">
      <xdr:nvSpPr>
        <xdr:cNvPr id="133" name="円/楕円 132"/>
        <xdr:cNvSpPr/>
      </xdr:nvSpPr>
      <xdr:spPr bwMode="auto">
        <a:xfrm>
          <a:off x="4254500" y="656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61627</xdr:rowOff>
    </xdr:from>
    <xdr:ext cx="762000" cy="259045"/>
    <xdr:sp macro="" textlink="">
      <xdr:nvSpPr>
        <xdr:cNvPr id="134" name="テキスト ボックス 133"/>
        <xdr:cNvSpPr txBox="1"/>
      </xdr:nvSpPr>
      <xdr:spPr>
        <a:xfrm>
          <a:off x="3924300" y="632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61,857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56029</xdr:rowOff>
    </xdr:from>
    <xdr:to>
      <xdr:col>3</xdr:col>
      <xdr:colOff>257175</xdr:colOff>
      <xdr:row>34</xdr:row>
      <xdr:rowOff>157629</xdr:rowOff>
    </xdr:to>
    <xdr:sp macro="" textlink="">
      <xdr:nvSpPr>
        <xdr:cNvPr id="135" name="円/楕円 134"/>
        <xdr:cNvSpPr/>
      </xdr:nvSpPr>
      <xdr:spPr bwMode="auto">
        <a:xfrm>
          <a:off x="3556000" y="632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167806</xdr:rowOff>
    </xdr:from>
    <xdr:ext cx="762000" cy="259045"/>
    <xdr:sp macro="" textlink="">
      <xdr:nvSpPr>
        <xdr:cNvPr id="136" name="テキスト ボックス 135"/>
        <xdr:cNvSpPr txBox="1"/>
      </xdr:nvSpPr>
      <xdr:spPr>
        <a:xfrm>
          <a:off x="3225800" y="609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83,603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308860</xdr:rowOff>
    </xdr:from>
    <xdr:to>
      <xdr:col>2</xdr:col>
      <xdr:colOff>692150</xdr:colOff>
      <xdr:row>34</xdr:row>
      <xdr:rowOff>67560</xdr:rowOff>
    </xdr:to>
    <xdr:sp macro="" textlink="">
      <xdr:nvSpPr>
        <xdr:cNvPr id="137" name="円/楕円 136"/>
        <xdr:cNvSpPr/>
      </xdr:nvSpPr>
      <xdr:spPr bwMode="auto">
        <a:xfrm>
          <a:off x="2857500" y="623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77737</xdr:rowOff>
    </xdr:from>
    <xdr:ext cx="762000" cy="259045"/>
    <xdr:sp macro="" textlink="">
      <xdr:nvSpPr>
        <xdr:cNvPr id="138" name="テキスト ボックス 137"/>
        <xdr:cNvSpPr txBox="1"/>
      </xdr:nvSpPr>
      <xdr:spPr>
        <a:xfrm>
          <a:off x="2527300" y="600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2,842
2,839
125.27
3,040,866
2,841,731
175,994
1,727,138
2,750,350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34933</xdr:rowOff>
    </xdr:from>
    <xdr:to>
      <xdr:col>6</xdr:col>
      <xdr:colOff>511175</xdr:colOff>
      <xdr:row>38</xdr:row>
      <xdr:rowOff>42183</xdr:rowOff>
    </xdr:to>
    <xdr:cxnSp macro="">
      <xdr:nvCxnSpPr>
        <xdr:cNvPr id="63" name="直線コネクタ 62"/>
        <xdr:cNvCxnSpPr/>
      </xdr:nvCxnSpPr>
      <xdr:spPr>
        <a:xfrm flipV="1">
          <a:off x="3797300" y="6550033"/>
          <a:ext cx="8382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41007</xdr:rowOff>
    </xdr:from>
    <xdr:to>
      <xdr:col>5</xdr:col>
      <xdr:colOff>358775</xdr:colOff>
      <xdr:row>38</xdr:row>
      <xdr:rowOff>42183</xdr:rowOff>
    </xdr:to>
    <xdr:cxnSp macro="">
      <xdr:nvCxnSpPr>
        <xdr:cNvPr id="66" name="直線コネクタ 65"/>
        <xdr:cNvCxnSpPr/>
      </xdr:nvCxnSpPr>
      <xdr:spPr>
        <a:xfrm>
          <a:off x="2908300" y="6556107"/>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41007</xdr:rowOff>
    </xdr:from>
    <xdr:to>
      <xdr:col>4</xdr:col>
      <xdr:colOff>155575</xdr:colOff>
      <xdr:row>38</xdr:row>
      <xdr:rowOff>54037</xdr:rowOff>
    </xdr:to>
    <xdr:cxnSp macro="">
      <xdr:nvCxnSpPr>
        <xdr:cNvPr id="69" name="直線コネクタ 68"/>
        <xdr:cNvCxnSpPr/>
      </xdr:nvCxnSpPr>
      <xdr:spPr>
        <a:xfrm flipV="1">
          <a:off x="2019300" y="655610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128023</xdr:rowOff>
    </xdr:from>
    <xdr:ext cx="599010" cy="259045"/>
    <xdr:sp macro="" textlink="">
      <xdr:nvSpPr>
        <xdr:cNvPr id="71" name="テキスト ボックス 70"/>
        <xdr:cNvSpPr txBox="1"/>
      </xdr:nvSpPr>
      <xdr:spPr>
        <a:xfrm>
          <a:off x="2608794"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18552</xdr:rowOff>
    </xdr:from>
    <xdr:to>
      <xdr:col>2</xdr:col>
      <xdr:colOff>638175</xdr:colOff>
      <xdr:row>38</xdr:row>
      <xdr:rowOff>54037</xdr:rowOff>
    </xdr:to>
    <xdr:cxnSp macro="">
      <xdr:nvCxnSpPr>
        <xdr:cNvPr id="72" name="直線コネクタ 71"/>
        <xdr:cNvCxnSpPr/>
      </xdr:nvCxnSpPr>
      <xdr:spPr>
        <a:xfrm>
          <a:off x="1130300" y="6533652"/>
          <a:ext cx="889000" cy="3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129679</xdr:rowOff>
    </xdr:from>
    <xdr:ext cx="599010" cy="259045"/>
    <xdr:sp macro="" textlink="">
      <xdr:nvSpPr>
        <xdr:cNvPr id="74" name="テキスト ボックス 73"/>
        <xdr:cNvSpPr txBox="1"/>
      </xdr:nvSpPr>
      <xdr:spPr>
        <a:xfrm>
          <a:off x="1719794"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133742</xdr:rowOff>
    </xdr:from>
    <xdr:ext cx="599010" cy="259045"/>
    <xdr:sp macro="" textlink="">
      <xdr:nvSpPr>
        <xdr:cNvPr id="76" name="テキスト ボックス 75"/>
        <xdr:cNvSpPr txBox="1"/>
      </xdr:nvSpPr>
      <xdr:spPr>
        <a:xfrm>
          <a:off x="830794" y="66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155583</xdr:rowOff>
    </xdr:from>
    <xdr:to>
      <xdr:col>6</xdr:col>
      <xdr:colOff>561975</xdr:colOff>
      <xdr:row>38</xdr:row>
      <xdr:rowOff>85733</xdr:rowOff>
    </xdr:to>
    <xdr:sp macro="" textlink="">
      <xdr:nvSpPr>
        <xdr:cNvPr id="82" name="円/楕円 81"/>
        <xdr:cNvSpPr/>
      </xdr:nvSpPr>
      <xdr:spPr>
        <a:xfrm>
          <a:off x="4584700" y="6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7010</xdr:rowOff>
    </xdr:from>
    <xdr:ext cx="599010" cy="259045"/>
    <xdr:sp macro="" textlink="">
      <xdr:nvSpPr>
        <xdr:cNvPr id="83" name="人件費該当値テキスト"/>
        <xdr:cNvSpPr txBox="1"/>
      </xdr:nvSpPr>
      <xdr:spPr>
        <a:xfrm>
          <a:off x="4686300" y="635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172,081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162833</xdr:rowOff>
    </xdr:from>
    <xdr:to>
      <xdr:col>5</xdr:col>
      <xdr:colOff>409575</xdr:colOff>
      <xdr:row>38</xdr:row>
      <xdr:rowOff>92983</xdr:rowOff>
    </xdr:to>
    <xdr:sp macro="" textlink="">
      <xdr:nvSpPr>
        <xdr:cNvPr id="84" name="円/楕円 83"/>
        <xdr:cNvSpPr/>
      </xdr:nvSpPr>
      <xdr:spPr>
        <a:xfrm>
          <a:off x="3746500" y="65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109510</xdr:rowOff>
    </xdr:from>
    <xdr:ext cx="599010" cy="259045"/>
    <xdr:sp macro="" textlink="">
      <xdr:nvSpPr>
        <xdr:cNvPr id="85" name="テキスト ボックス 84"/>
        <xdr:cNvSpPr txBox="1"/>
      </xdr:nvSpPr>
      <xdr:spPr>
        <a:xfrm>
          <a:off x="3497794" y="628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169,861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161657</xdr:rowOff>
    </xdr:from>
    <xdr:to>
      <xdr:col>4</xdr:col>
      <xdr:colOff>206375</xdr:colOff>
      <xdr:row>38</xdr:row>
      <xdr:rowOff>91807</xdr:rowOff>
    </xdr:to>
    <xdr:sp macro="" textlink="">
      <xdr:nvSpPr>
        <xdr:cNvPr id="86" name="円/楕円 85"/>
        <xdr:cNvSpPr/>
      </xdr:nvSpPr>
      <xdr:spPr>
        <a:xfrm>
          <a:off x="2857500" y="65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108334</xdr:rowOff>
    </xdr:from>
    <xdr:ext cx="599010" cy="259045"/>
    <xdr:sp macro="" textlink="">
      <xdr:nvSpPr>
        <xdr:cNvPr id="87" name="テキスト ボックス 86"/>
        <xdr:cNvSpPr txBox="1"/>
      </xdr:nvSpPr>
      <xdr:spPr>
        <a:xfrm>
          <a:off x="2608794" y="628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170,221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3237</xdr:rowOff>
    </xdr:from>
    <xdr:to>
      <xdr:col>3</xdr:col>
      <xdr:colOff>3175</xdr:colOff>
      <xdr:row>38</xdr:row>
      <xdr:rowOff>104837</xdr:rowOff>
    </xdr:to>
    <xdr:sp macro="" textlink="">
      <xdr:nvSpPr>
        <xdr:cNvPr id="88" name="円/楕円 87"/>
        <xdr:cNvSpPr/>
      </xdr:nvSpPr>
      <xdr:spPr>
        <a:xfrm>
          <a:off x="1968500" y="65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121364</xdr:rowOff>
    </xdr:from>
    <xdr:ext cx="599010" cy="259045"/>
    <xdr:sp macro="" textlink="">
      <xdr:nvSpPr>
        <xdr:cNvPr id="89" name="テキスト ボックス 88"/>
        <xdr:cNvSpPr txBox="1"/>
      </xdr:nvSpPr>
      <xdr:spPr>
        <a:xfrm>
          <a:off x="1719794" y="629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166,231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139202</xdr:rowOff>
    </xdr:from>
    <xdr:to>
      <xdr:col>1</xdr:col>
      <xdr:colOff>485775</xdr:colOff>
      <xdr:row>38</xdr:row>
      <xdr:rowOff>69352</xdr:rowOff>
    </xdr:to>
    <xdr:sp macro="" textlink="">
      <xdr:nvSpPr>
        <xdr:cNvPr id="90" name="円/楕円 89"/>
        <xdr:cNvSpPr/>
      </xdr:nvSpPr>
      <xdr:spPr>
        <a:xfrm>
          <a:off x="1079500" y="648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85879</xdr:rowOff>
    </xdr:from>
    <xdr:ext cx="599010" cy="259045"/>
    <xdr:sp macro="" textlink="">
      <xdr:nvSpPr>
        <xdr:cNvPr id="91" name="テキスト ボックス 90"/>
        <xdr:cNvSpPr txBox="1"/>
      </xdr:nvSpPr>
      <xdr:spPr>
        <a:xfrm>
          <a:off x="830794" y="625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134431</xdr:rowOff>
    </xdr:from>
    <xdr:to>
      <xdr:col>6</xdr:col>
      <xdr:colOff>511175</xdr:colOff>
      <xdr:row>57</xdr:row>
      <xdr:rowOff>144323</xdr:rowOff>
    </xdr:to>
    <xdr:cxnSp macro="">
      <xdr:nvCxnSpPr>
        <xdr:cNvPr id="122" name="直線コネクタ 121"/>
        <xdr:cNvCxnSpPr/>
      </xdr:nvCxnSpPr>
      <xdr:spPr>
        <a:xfrm flipV="1">
          <a:off x="3797300" y="9907081"/>
          <a:ext cx="8382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144323</xdr:rowOff>
    </xdr:from>
    <xdr:to>
      <xdr:col>5</xdr:col>
      <xdr:colOff>358775</xdr:colOff>
      <xdr:row>58</xdr:row>
      <xdr:rowOff>40319</xdr:rowOff>
    </xdr:to>
    <xdr:cxnSp macro="">
      <xdr:nvCxnSpPr>
        <xdr:cNvPr id="125" name="直線コネクタ 124"/>
        <xdr:cNvCxnSpPr/>
      </xdr:nvCxnSpPr>
      <xdr:spPr>
        <a:xfrm flipV="1">
          <a:off x="2908300" y="9916973"/>
          <a:ext cx="889000" cy="6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40319</xdr:rowOff>
    </xdr:from>
    <xdr:to>
      <xdr:col>4</xdr:col>
      <xdr:colOff>155575</xdr:colOff>
      <xdr:row>58</xdr:row>
      <xdr:rowOff>97796</xdr:rowOff>
    </xdr:to>
    <xdr:cxnSp macro="">
      <xdr:nvCxnSpPr>
        <xdr:cNvPr id="128" name="直線コネクタ 127"/>
        <xdr:cNvCxnSpPr/>
      </xdr:nvCxnSpPr>
      <xdr:spPr>
        <a:xfrm flipV="1">
          <a:off x="2019300" y="9984419"/>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55795</xdr:rowOff>
    </xdr:from>
    <xdr:ext cx="599010" cy="259045"/>
    <xdr:sp macro="" textlink="">
      <xdr:nvSpPr>
        <xdr:cNvPr id="130" name="テキスト ボックス 129"/>
        <xdr:cNvSpPr txBox="1"/>
      </xdr:nvSpPr>
      <xdr:spPr>
        <a:xfrm>
          <a:off x="2608794"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97796</xdr:rowOff>
    </xdr:from>
    <xdr:to>
      <xdr:col>2</xdr:col>
      <xdr:colOff>638175</xdr:colOff>
      <xdr:row>58</xdr:row>
      <xdr:rowOff>108555</xdr:rowOff>
    </xdr:to>
    <xdr:cxnSp macro="">
      <xdr:nvCxnSpPr>
        <xdr:cNvPr id="131" name="直線コネクタ 130"/>
        <xdr:cNvCxnSpPr/>
      </xdr:nvCxnSpPr>
      <xdr:spPr>
        <a:xfrm flipV="1">
          <a:off x="1130300" y="10041896"/>
          <a:ext cx="8890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83631</xdr:rowOff>
    </xdr:from>
    <xdr:to>
      <xdr:col>6</xdr:col>
      <xdr:colOff>561975</xdr:colOff>
      <xdr:row>58</xdr:row>
      <xdr:rowOff>13781</xdr:rowOff>
    </xdr:to>
    <xdr:sp macro="" textlink="">
      <xdr:nvSpPr>
        <xdr:cNvPr id="141" name="円/楕円 140"/>
        <xdr:cNvSpPr/>
      </xdr:nvSpPr>
      <xdr:spPr>
        <a:xfrm>
          <a:off x="4584700" y="98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106508</xdr:rowOff>
    </xdr:from>
    <xdr:ext cx="599010" cy="259045"/>
    <xdr:sp macro="" textlink="">
      <xdr:nvSpPr>
        <xdr:cNvPr id="142" name="物件費該当値テキスト"/>
        <xdr:cNvSpPr txBox="1"/>
      </xdr:nvSpPr>
      <xdr:spPr>
        <a:xfrm>
          <a:off x="4686300" y="970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188,227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93523</xdr:rowOff>
    </xdr:from>
    <xdr:to>
      <xdr:col>5</xdr:col>
      <xdr:colOff>409575</xdr:colOff>
      <xdr:row>58</xdr:row>
      <xdr:rowOff>23673</xdr:rowOff>
    </xdr:to>
    <xdr:sp macro="" textlink="">
      <xdr:nvSpPr>
        <xdr:cNvPr id="143" name="円/楕円 142"/>
        <xdr:cNvSpPr/>
      </xdr:nvSpPr>
      <xdr:spPr>
        <a:xfrm>
          <a:off x="3746500" y="986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40200</xdr:rowOff>
    </xdr:from>
    <xdr:ext cx="599010" cy="259045"/>
    <xdr:sp macro="" textlink="">
      <xdr:nvSpPr>
        <xdr:cNvPr id="144" name="テキスト ボックス 143"/>
        <xdr:cNvSpPr txBox="1"/>
      </xdr:nvSpPr>
      <xdr:spPr>
        <a:xfrm>
          <a:off x="3497794" y="964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160969</xdr:rowOff>
    </xdr:from>
    <xdr:to>
      <xdr:col>4</xdr:col>
      <xdr:colOff>206375</xdr:colOff>
      <xdr:row>58</xdr:row>
      <xdr:rowOff>91119</xdr:rowOff>
    </xdr:to>
    <xdr:sp macro="" textlink="">
      <xdr:nvSpPr>
        <xdr:cNvPr id="145" name="円/楕円 144"/>
        <xdr:cNvSpPr/>
      </xdr:nvSpPr>
      <xdr:spPr>
        <a:xfrm>
          <a:off x="2857500" y="993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82246</xdr:rowOff>
    </xdr:from>
    <xdr:ext cx="599010" cy="259045"/>
    <xdr:sp macro="" textlink="">
      <xdr:nvSpPr>
        <xdr:cNvPr id="146" name="テキスト ボックス 145"/>
        <xdr:cNvSpPr txBox="1"/>
      </xdr:nvSpPr>
      <xdr:spPr>
        <a:xfrm>
          <a:off x="2608794" y="1002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140,863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46996</xdr:rowOff>
    </xdr:from>
    <xdr:to>
      <xdr:col>3</xdr:col>
      <xdr:colOff>3175</xdr:colOff>
      <xdr:row>58</xdr:row>
      <xdr:rowOff>148596</xdr:rowOff>
    </xdr:to>
    <xdr:sp macro="" textlink="">
      <xdr:nvSpPr>
        <xdr:cNvPr id="147" name="円/楕円 146"/>
        <xdr:cNvSpPr/>
      </xdr:nvSpPr>
      <xdr:spPr>
        <a:xfrm>
          <a:off x="1968500" y="99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139723</xdr:rowOff>
    </xdr:from>
    <xdr:ext cx="599010" cy="259045"/>
    <xdr:sp macro="" textlink="">
      <xdr:nvSpPr>
        <xdr:cNvPr id="148" name="テキスト ボックス 147"/>
        <xdr:cNvSpPr txBox="1"/>
      </xdr:nvSpPr>
      <xdr:spPr>
        <a:xfrm>
          <a:off x="1719794" y="1008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57755</xdr:rowOff>
    </xdr:from>
    <xdr:to>
      <xdr:col>1</xdr:col>
      <xdr:colOff>485775</xdr:colOff>
      <xdr:row>58</xdr:row>
      <xdr:rowOff>159355</xdr:rowOff>
    </xdr:to>
    <xdr:sp macro="" textlink="">
      <xdr:nvSpPr>
        <xdr:cNvPr id="149" name="円/楕円 148"/>
        <xdr:cNvSpPr/>
      </xdr:nvSpPr>
      <xdr:spPr>
        <a:xfrm>
          <a:off x="1079500" y="1000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150482</xdr:rowOff>
    </xdr:from>
    <xdr:ext cx="534377" cy="259045"/>
    <xdr:sp macro="" textlink="">
      <xdr:nvSpPr>
        <xdr:cNvPr id="150" name="テキスト ボックス 149"/>
        <xdr:cNvSpPr txBox="1"/>
      </xdr:nvSpPr>
      <xdr:spPr>
        <a:xfrm>
          <a:off x="863111" y="1009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102019</xdr:rowOff>
    </xdr:from>
    <xdr:to>
      <xdr:col>6</xdr:col>
      <xdr:colOff>511175</xdr:colOff>
      <xdr:row>77</xdr:row>
      <xdr:rowOff>134004</xdr:rowOff>
    </xdr:to>
    <xdr:cxnSp macro="">
      <xdr:nvCxnSpPr>
        <xdr:cNvPr id="179" name="直線コネクタ 178"/>
        <xdr:cNvCxnSpPr/>
      </xdr:nvCxnSpPr>
      <xdr:spPr>
        <a:xfrm>
          <a:off x="3797300" y="13303669"/>
          <a:ext cx="8382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102019</xdr:rowOff>
    </xdr:from>
    <xdr:to>
      <xdr:col>5</xdr:col>
      <xdr:colOff>358775</xdr:colOff>
      <xdr:row>77</xdr:row>
      <xdr:rowOff>164618</xdr:rowOff>
    </xdr:to>
    <xdr:cxnSp macro="">
      <xdr:nvCxnSpPr>
        <xdr:cNvPr id="182" name="直線コネクタ 181"/>
        <xdr:cNvCxnSpPr/>
      </xdr:nvCxnSpPr>
      <xdr:spPr>
        <a:xfrm flipV="1">
          <a:off x="2908300" y="13303669"/>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164618</xdr:rowOff>
    </xdr:from>
    <xdr:to>
      <xdr:col>4</xdr:col>
      <xdr:colOff>155575</xdr:colOff>
      <xdr:row>78</xdr:row>
      <xdr:rowOff>5950</xdr:rowOff>
    </xdr:to>
    <xdr:cxnSp macro="">
      <xdr:nvCxnSpPr>
        <xdr:cNvPr id="185" name="直線コネクタ 184"/>
        <xdr:cNvCxnSpPr/>
      </xdr:nvCxnSpPr>
      <xdr:spPr>
        <a:xfrm flipV="1">
          <a:off x="2019300" y="13366268"/>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9974</xdr:rowOff>
    </xdr:from>
    <xdr:ext cx="534377" cy="259045"/>
    <xdr:sp macro="" textlink="">
      <xdr:nvSpPr>
        <xdr:cNvPr id="187" name="テキスト ボックス 186"/>
        <xdr:cNvSpPr txBox="1"/>
      </xdr:nvSpPr>
      <xdr:spPr>
        <a:xfrm>
          <a:off x="2641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4978</xdr:rowOff>
    </xdr:from>
    <xdr:to>
      <xdr:col>2</xdr:col>
      <xdr:colOff>638175</xdr:colOff>
      <xdr:row>78</xdr:row>
      <xdr:rowOff>5950</xdr:rowOff>
    </xdr:to>
    <xdr:cxnSp macro="">
      <xdr:nvCxnSpPr>
        <xdr:cNvPr id="188" name="直線コネクタ 187"/>
        <xdr:cNvCxnSpPr/>
      </xdr:nvCxnSpPr>
      <xdr:spPr>
        <a:xfrm>
          <a:off x="1130300" y="13378078"/>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81373</xdr:rowOff>
    </xdr:from>
    <xdr:ext cx="534377" cy="259045"/>
    <xdr:sp macro="" textlink="">
      <xdr:nvSpPr>
        <xdr:cNvPr id="190" name="テキスト ボックス 189"/>
        <xdr:cNvSpPr txBox="1"/>
      </xdr:nvSpPr>
      <xdr:spPr>
        <a:xfrm>
          <a:off x="1752111" y="129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68210</xdr:rowOff>
    </xdr:from>
    <xdr:ext cx="534377" cy="259045"/>
    <xdr:sp macro="" textlink="">
      <xdr:nvSpPr>
        <xdr:cNvPr id="192" name="テキスト ボックス 191"/>
        <xdr:cNvSpPr txBox="1"/>
      </xdr:nvSpPr>
      <xdr:spPr>
        <a:xfrm>
          <a:off x="863111" y="129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83204</xdr:rowOff>
    </xdr:from>
    <xdr:to>
      <xdr:col>6</xdr:col>
      <xdr:colOff>561975</xdr:colOff>
      <xdr:row>78</xdr:row>
      <xdr:rowOff>13354</xdr:rowOff>
    </xdr:to>
    <xdr:sp macro="" textlink="">
      <xdr:nvSpPr>
        <xdr:cNvPr id="198" name="円/楕円 197"/>
        <xdr:cNvSpPr/>
      </xdr:nvSpPr>
      <xdr:spPr>
        <a:xfrm>
          <a:off x="4584700" y="132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61631</xdr:rowOff>
    </xdr:from>
    <xdr:ext cx="534377" cy="259045"/>
    <xdr:sp macro="" textlink="">
      <xdr:nvSpPr>
        <xdr:cNvPr id="199" name="維持補修費該当値テキスト"/>
        <xdr:cNvSpPr txBox="1"/>
      </xdr:nvSpPr>
      <xdr:spPr>
        <a:xfrm>
          <a:off x="4686300" y="13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51219</xdr:rowOff>
    </xdr:from>
    <xdr:to>
      <xdr:col>5</xdr:col>
      <xdr:colOff>409575</xdr:colOff>
      <xdr:row>77</xdr:row>
      <xdr:rowOff>152819</xdr:rowOff>
    </xdr:to>
    <xdr:sp macro="" textlink="">
      <xdr:nvSpPr>
        <xdr:cNvPr id="200" name="円/楕円 199"/>
        <xdr:cNvSpPr/>
      </xdr:nvSpPr>
      <xdr:spPr>
        <a:xfrm>
          <a:off x="3746500" y="132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143946</xdr:rowOff>
    </xdr:from>
    <xdr:ext cx="534377" cy="259045"/>
    <xdr:sp macro="" textlink="">
      <xdr:nvSpPr>
        <xdr:cNvPr id="201" name="テキスト ボックス 200"/>
        <xdr:cNvSpPr txBox="1"/>
      </xdr:nvSpPr>
      <xdr:spPr>
        <a:xfrm>
          <a:off x="3530111" y="133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113818</xdr:rowOff>
    </xdr:from>
    <xdr:to>
      <xdr:col>4</xdr:col>
      <xdr:colOff>206375</xdr:colOff>
      <xdr:row>78</xdr:row>
      <xdr:rowOff>43968</xdr:rowOff>
    </xdr:to>
    <xdr:sp macro="" textlink="">
      <xdr:nvSpPr>
        <xdr:cNvPr id="202" name="円/楕円 201"/>
        <xdr:cNvSpPr/>
      </xdr:nvSpPr>
      <xdr:spPr>
        <a:xfrm>
          <a:off x="2857500" y="133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35095</xdr:rowOff>
    </xdr:from>
    <xdr:ext cx="534377" cy="259045"/>
    <xdr:sp macro="" textlink="">
      <xdr:nvSpPr>
        <xdr:cNvPr id="203" name="テキスト ボックス 202"/>
        <xdr:cNvSpPr txBox="1"/>
      </xdr:nvSpPr>
      <xdr:spPr>
        <a:xfrm>
          <a:off x="2641111" y="1340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126600</xdr:rowOff>
    </xdr:from>
    <xdr:to>
      <xdr:col>3</xdr:col>
      <xdr:colOff>3175</xdr:colOff>
      <xdr:row>78</xdr:row>
      <xdr:rowOff>56750</xdr:rowOff>
    </xdr:to>
    <xdr:sp macro="" textlink="">
      <xdr:nvSpPr>
        <xdr:cNvPr id="204" name="円/楕円 203"/>
        <xdr:cNvSpPr/>
      </xdr:nvSpPr>
      <xdr:spPr>
        <a:xfrm>
          <a:off x="1968500" y="133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47877</xdr:rowOff>
    </xdr:from>
    <xdr:ext cx="534377" cy="259045"/>
    <xdr:sp macro="" textlink="">
      <xdr:nvSpPr>
        <xdr:cNvPr id="205" name="テキスト ボックス 204"/>
        <xdr:cNvSpPr txBox="1"/>
      </xdr:nvSpPr>
      <xdr:spPr>
        <a:xfrm>
          <a:off x="1752111" y="134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125628</xdr:rowOff>
    </xdr:from>
    <xdr:to>
      <xdr:col>1</xdr:col>
      <xdr:colOff>485775</xdr:colOff>
      <xdr:row>78</xdr:row>
      <xdr:rowOff>55778</xdr:rowOff>
    </xdr:to>
    <xdr:sp macro="" textlink="">
      <xdr:nvSpPr>
        <xdr:cNvPr id="206" name="円/楕円 205"/>
        <xdr:cNvSpPr/>
      </xdr:nvSpPr>
      <xdr:spPr>
        <a:xfrm>
          <a:off x="1079500" y="133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46905</xdr:rowOff>
    </xdr:from>
    <xdr:ext cx="534377" cy="259045"/>
    <xdr:sp macro="" textlink="">
      <xdr:nvSpPr>
        <xdr:cNvPr id="207" name="テキスト ボックス 206"/>
        <xdr:cNvSpPr txBox="1"/>
      </xdr:nvSpPr>
      <xdr:spPr>
        <a:xfrm>
          <a:off x="863111" y="1342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81395</xdr:rowOff>
    </xdr:from>
    <xdr:to>
      <xdr:col>6</xdr:col>
      <xdr:colOff>511175</xdr:colOff>
      <xdr:row>95</xdr:row>
      <xdr:rowOff>128842</xdr:rowOff>
    </xdr:to>
    <xdr:cxnSp macro="">
      <xdr:nvCxnSpPr>
        <xdr:cNvPr id="237" name="直線コネクタ 236"/>
        <xdr:cNvCxnSpPr/>
      </xdr:nvCxnSpPr>
      <xdr:spPr>
        <a:xfrm flipV="1">
          <a:off x="3797300" y="16369145"/>
          <a:ext cx="838200" cy="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128842</xdr:rowOff>
    </xdr:from>
    <xdr:to>
      <xdr:col>5</xdr:col>
      <xdr:colOff>358775</xdr:colOff>
      <xdr:row>95</xdr:row>
      <xdr:rowOff>170281</xdr:rowOff>
    </xdr:to>
    <xdr:cxnSp macro="">
      <xdr:nvCxnSpPr>
        <xdr:cNvPr id="240" name="直線コネクタ 239"/>
        <xdr:cNvCxnSpPr/>
      </xdr:nvCxnSpPr>
      <xdr:spPr>
        <a:xfrm flipV="1">
          <a:off x="2908300" y="16416592"/>
          <a:ext cx="889000" cy="4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53052</xdr:rowOff>
    </xdr:from>
    <xdr:ext cx="534377" cy="259045"/>
    <xdr:sp macro="" textlink="">
      <xdr:nvSpPr>
        <xdr:cNvPr id="242" name="テキスト ボックス 241"/>
        <xdr:cNvSpPr txBox="1"/>
      </xdr:nvSpPr>
      <xdr:spPr>
        <a:xfrm>
          <a:off x="3530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170281</xdr:rowOff>
    </xdr:from>
    <xdr:to>
      <xdr:col>4</xdr:col>
      <xdr:colOff>155575</xdr:colOff>
      <xdr:row>97</xdr:row>
      <xdr:rowOff>54000</xdr:rowOff>
    </xdr:to>
    <xdr:cxnSp macro="">
      <xdr:nvCxnSpPr>
        <xdr:cNvPr id="243" name="直線コネクタ 242"/>
        <xdr:cNvCxnSpPr/>
      </xdr:nvCxnSpPr>
      <xdr:spPr>
        <a:xfrm flipV="1">
          <a:off x="2019300" y="16458031"/>
          <a:ext cx="889000" cy="2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141800</xdr:rowOff>
    </xdr:from>
    <xdr:ext cx="534377" cy="259045"/>
    <xdr:sp macro="" textlink="">
      <xdr:nvSpPr>
        <xdr:cNvPr id="245" name="テキスト ボックス 244"/>
        <xdr:cNvSpPr txBox="1"/>
      </xdr:nvSpPr>
      <xdr:spPr>
        <a:xfrm>
          <a:off x="2641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54000</xdr:rowOff>
    </xdr:from>
    <xdr:to>
      <xdr:col>2</xdr:col>
      <xdr:colOff>638175</xdr:colOff>
      <xdr:row>97</xdr:row>
      <xdr:rowOff>60947</xdr:rowOff>
    </xdr:to>
    <xdr:cxnSp macro="">
      <xdr:nvCxnSpPr>
        <xdr:cNvPr id="246" name="直線コネクタ 245"/>
        <xdr:cNvCxnSpPr/>
      </xdr:nvCxnSpPr>
      <xdr:spPr>
        <a:xfrm flipV="1">
          <a:off x="1130300" y="16684650"/>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93946</xdr:rowOff>
    </xdr:from>
    <xdr:ext cx="534377" cy="259045"/>
    <xdr:sp macro="" textlink="">
      <xdr:nvSpPr>
        <xdr:cNvPr id="248" name="テキスト ボックス 247"/>
        <xdr:cNvSpPr txBox="1"/>
      </xdr:nvSpPr>
      <xdr:spPr>
        <a:xfrm>
          <a:off x="1752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74235</xdr:rowOff>
    </xdr:from>
    <xdr:ext cx="534377" cy="259045"/>
    <xdr:sp macro="" textlink="">
      <xdr:nvSpPr>
        <xdr:cNvPr id="250" name="テキスト ボックス 249"/>
        <xdr:cNvSpPr txBox="1"/>
      </xdr:nvSpPr>
      <xdr:spPr>
        <a:xfrm>
          <a:off x="863111" y="163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30595</xdr:rowOff>
    </xdr:from>
    <xdr:to>
      <xdr:col>6</xdr:col>
      <xdr:colOff>561975</xdr:colOff>
      <xdr:row>95</xdr:row>
      <xdr:rowOff>132195</xdr:rowOff>
    </xdr:to>
    <xdr:sp macro="" textlink="">
      <xdr:nvSpPr>
        <xdr:cNvPr id="256" name="円/楕円 255"/>
        <xdr:cNvSpPr/>
      </xdr:nvSpPr>
      <xdr:spPr>
        <a:xfrm>
          <a:off x="4584700" y="163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53472</xdr:rowOff>
    </xdr:from>
    <xdr:ext cx="534377" cy="259045"/>
    <xdr:sp macro="" textlink="">
      <xdr:nvSpPr>
        <xdr:cNvPr id="257" name="扶助費該当値テキスト"/>
        <xdr:cNvSpPr txBox="1"/>
      </xdr:nvSpPr>
      <xdr:spPr>
        <a:xfrm>
          <a:off x="4686300" y="161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81,091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78042</xdr:rowOff>
    </xdr:from>
    <xdr:to>
      <xdr:col>5</xdr:col>
      <xdr:colOff>409575</xdr:colOff>
      <xdr:row>96</xdr:row>
      <xdr:rowOff>8192</xdr:rowOff>
    </xdr:to>
    <xdr:sp macro="" textlink="">
      <xdr:nvSpPr>
        <xdr:cNvPr id="258" name="円/楕円 257"/>
        <xdr:cNvSpPr/>
      </xdr:nvSpPr>
      <xdr:spPr>
        <a:xfrm>
          <a:off x="3746500" y="163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24719</xdr:rowOff>
    </xdr:from>
    <xdr:ext cx="534377" cy="259045"/>
    <xdr:sp macro="" textlink="">
      <xdr:nvSpPr>
        <xdr:cNvPr id="259" name="テキスト ボックス 258"/>
        <xdr:cNvSpPr txBox="1"/>
      </xdr:nvSpPr>
      <xdr:spPr>
        <a:xfrm>
          <a:off x="3530111" y="161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119481</xdr:rowOff>
    </xdr:from>
    <xdr:to>
      <xdr:col>4</xdr:col>
      <xdr:colOff>206375</xdr:colOff>
      <xdr:row>96</xdr:row>
      <xdr:rowOff>49631</xdr:rowOff>
    </xdr:to>
    <xdr:sp macro="" textlink="">
      <xdr:nvSpPr>
        <xdr:cNvPr id="260" name="円/楕円 259"/>
        <xdr:cNvSpPr/>
      </xdr:nvSpPr>
      <xdr:spPr>
        <a:xfrm>
          <a:off x="2857500" y="164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66158</xdr:rowOff>
    </xdr:from>
    <xdr:ext cx="534377" cy="259045"/>
    <xdr:sp macro="" textlink="">
      <xdr:nvSpPr>
        <xdr:cNvPr id="261" name="テキスト ボックス 260"/>
        <xdr:cNvSpPr txBox="1"/>
      </xdr:nvSpPr>
      <xdr:spPr>
        <a:xfrm>
          <a:off x="2641111" y="161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3200</xdr:rowOff>
    </xdr:from>
    <xdr:to>
      <xdr:col>3</xdr:col>
      <xdr:colOff>3175</xdr:colOff>
      <xdr:row>97</xdr:row>
      <xdr:rowOff>104800</xdr:rowOff>
    </xdr:to>
    <xdr:sp macro="" textlink="">
      <xdr:nvSpPr>
        <xdr:cNvPr id="262" name="円/楕円 261"/>
        <xdr:cNvSpPr/>
      </xdr:nvSpPr>
      <xdr:spPr>
        <a:xfrm>
          <a:off x="1968500" y="166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95927</xdr:rowOff>
    </xdr:from>
    <xdr:ext cx="534377" cy="259045"/>
    <xdr:sp macro="" textlink="">
      <xdr:nvSpPr>
        <xdr:cNvPr id="263" name="テキスト ボックス 262"/>
        <xdr:cNvSpPr txBox="1"/>
      </xdr:nvSpPr>
      <xdr:spPr>
        <a:xfrm>
          <a:off x="1752111" y="167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10147</xdr:rowOff>
    </xdr:from>
    <xdr:to>
      <xdr:col>1</xdr:col>
      <xdr:colOff>485775</xdr:colOff>
      <xdr:row>97</xdr:row>
      <xdr:rowOff>111747</xdr:rowOff>
    </xdr:to>
    <xdr:sp macro="" textlink="">
      <xdr:nvSpPr>
        <xdr:cNvPr id="264" name="円/楕円 263"/>
        <xdr:cNvSpPr/>
      </xdr:nvSpPr>
      <xdr:spPr>
        <a:xfrm>
          <a:off x="1079500" y="166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102874</xdr:rowOff>
    </xdr:from>
    <xdr:ext cx="534377" cy="259045"/>
    <xdr:sp macro="" textlink="">
      <xdr:nvSpPr>
        <xdr:cNvPr id="265" name="テキスト ボックス 264"/>
        <xdr:cNvSpPr txBox="1"/>
      </xdr:nvSpPr>
      <xdr:spPr>
        <a:xfrm>
          <a:off x="863111" y="167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11978</xdr:rowOff>
    </xdr:from>
    <xdr:to>
      <xdr:col>15</xdr:col>
      <xdr:colOff>180975</xdr:colOff>
      <xdr:row>37</xdr:row>
      <xdr:rowOff>45224</xdr:rowOff>
    </xdr:to>
    <xdr:cxnSp macro="">
      <xdr:nvCxnSpPr>
        <xdr:cNvPr id="294" name="直線コネクタ 293"/>
        <xdr:cNvCxnSpPr/>
      </xdr:nvCxnSpPr>
      <xdr:spPr>
        <a:xfrm flipV="1">
          <a:off x="9639300" y="6355628"/>
          <a:ext cx="8382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45224</xdr:rowOff>
    </xdr:from>
    <xdr:to>
      <xdr:col>14</xdr:col>
      <xdr:colOff>28575</xdr:colOff>
      <xdr:row>37</xdr:row>
      <xdr:rowOff>57922</xdr:rowOff>
    </xdr:to>
    <xdr:cxnSp macro="">
      <xdr:nvCxnSpPr>
        <xdr:cNvPr id="297" name="直線コネクタ 296"/>
        <xdr:cNvCxnSpPr/>
      </xdr:nvCxnSpPr>
      <xdr:spPr>
        <a:xfrm flipV="1">
          <a:off x="8750300" y="6388874"/>
          <a:ext cx="889000" cy="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41992</xdr:rowOff>
    </xdr:from>
    <xdr:to>
      <xdr:col>12</xdr:col>
      <xdr:colOff>511175</xdr:colOff>
      <xdr:row>37</xdr:row>
      <xdr:rowOff>57922</xdr:rowOff>
    </xdr:to>
    <xdr:cxnSp macro="">
      <xdr:nvCxnSpPr>
        <xdr:cNvPr id="300" name="直線コネクタ 299"/>
        <xdr:cNvCxnSpPr/>
      </xdr:nvCxnSpPr>
      <xdr:spPr>
        <a:xfrm>
          <a:off x="7861300" y="6385642"/>
          <a:ext cx="889000" cy="1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145732</xdr:rowOff>
    </xdr:from>
    <xdr:ext cx="599010" cy="259045"/>
    <xdr:sp macro="" textlink="">
      <xdr:nvSpPr>
        <xdr:cNvPr id="302" name="テキスト ボックス 301"/>
        <xdr:cNvSpPr txBox="1"/>
      </xdr:nvSpPr>
      <xdr:spPr>
        <a:xfrm>
          <a:off x="8450794" y="597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22920</xdr:rowOff>
    </xdr:from>
    <xdr:to>
      <xdr:col>11</xdr:col>
      <xdr:colOff>307975</xdr:colOff>
      <xdr:row>37</xdr:row>
      <xdr:rowOff>41992</xdr:rowOff>
    </xdr:to>
    <xdr:cxnSp macro="">
      <xdr:nvCxnSpPr>
        <xdr:cNvPr id="303" name="直線コネクタ 302"/>
        <xdr:cNvCxnSpPr/>
      </xdr:nvCxnSpPr>
      <xdr:spPr>
        <a:xfrm>
          <a:off x="6972300" y="6366570"/>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20924</xdr:rowOff>
    </xdr:from>
    <xdr:ext cx="599010" cy="259045"/>
    <xdr:sp macro="" textlink="">
      <xdr:nvSpPr>
        <xdr:cNvPr id="305" name="テキスト ボックス 304"/>
        <xdr:cNvSpPr txBox="1"/>
      </xdr:nvSpPr>
      <xdr:spPr>
        <a:xfrm>
          <a:off x="7561794" y="602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52006</xdr:rowOff>
    </xdr:from>
    <xdr:ext cx="599010" cy="259045"/>
    <xdr:sp macro="" textlink="">
      <xdr:nvSpPr>
        <xdr:cNvPr id="307" name="テキスト ボックス 306"/>
        <xdr:cNvSpPr txBox="1"/>
      </xdr:nvSpPr>
      <xdr:spPr>
        <a:xfrm>
          <a:off x="6672794" y="60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132628</xdr:rowOff>
    </xdr:from>
    <xdr:to>
      <xdr:col>15</xdr:col>
      <xdr:colOff>231775</xdr:colOff>
      <xdr:row>37</xdr:row>
      <xdr:rowOff>62778</xdr:rowOff>
    </xdr:to>
    <xdr:sp macro="" textlink="">
      <xdr:nvSpPr>
        <xdr:cNvPr id="313" name="円/楕円 312"/>
        <xdr:cNvSpPr/>
      </xdr:nvSpPr>
      <xdr:spPr>
        <a:xfrm>
          <a:off x="10426700" y="63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111055</xdr:rowOff>
    </xdr:from>
    <xdr:ext cx="534377" cy="259045"/>
    <xdr:sp macro="" textlink="">
      <xdr:nvSpPr>
        <xdr:cNvPr id="314" name="補助費等該当値テキスト"/>
        <xdr:cNvSpPr txBox="1"/>
      </xdr:nvSpPr>
      <xdr:spPr>
        <a:xfrm>
          <a:off x="10528300" y="62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98,523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165874</xdr:rowOff>
    </xdr:from>
    <xdr:to>
      <xdr:col>14</xdr:col>
      <xdr:colOff>79375</xdr:colOff>
      <xdr:row>37</xdr:row>
      <xdr:rowOff>96024</xdr:rowOff>
    </xdr:to>
    <xdr:sp macro="" textlink="">
      <xdr:nvSpPr>
        <xdr:cNvPr id="315" name="円/楕円 314"/>
        <xdr:cNvSpPr/>
      </xdr:nvSpPr>
      <xdr:spPr>
        <a:xfrm>
          <a:off x="9588500" y="63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87151</xdr:rowOff>
    </xdr:from>
    <xdr:ext cx="534377" cy="259045"/>
    <xdr:sp macro="" textlink="">
      <xdr:nvSpPr>
        <xdr:cNvPr id="316" name="テキスト ボックス 315"/>
        <xdr:cNvSpPr txBox="1"/>
      </xdr:nvSpPr>
      <xdr:spPr>
        <a:xfrm>
          <a:off x="9372111" y="64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7122</xdr:rowOff>
    </xdr:from>
    <xdr:to>
      <xdr:col>12</xdr:col>
      <xdr:colOff>561975</xdr:colOff>
      <xdr:row>37</xdr:row>
      <xdr:rowOff>108722</xdr:rowOff>
    </xdr:to>
    <xdr:sp macro="" textlink="">
      <xdr:nvSpPr>
        <xdr:cNvPr id="317" name="円/楕円 316"/>
        <xdr:cNvSpPr/>
      </xdr:nvSpPr>
      <xdr:spPr>
        <a:xfrm>
          <a:off x="8699500" y="63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99849</xdr:rowOff>
    </xdr:from>
    <xdr:ext cx="534377" cy="259045"/>
    <xdr:sp macro="" textlink="">
      <xdr:nvSpPr>
        <xdr:cNvPr id="318" name="テキスト ボックス 317"/>
        <xdr:cNvSpPr txBox="1"/>
      </xdr:nvSpPr>
      <xdr:spPr>
        <a:xfrm>
          <a:off x="8483111" y="644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86,464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162642</xdr:rowOff>
    </xdr:from>
    <xdr:to>
      <xdr:col>11</xdr:col>
      <xdr:colOff>358775</xdr:colOff>
      <xdr:row>37</xdr:row>
      <xdr:rowOff>92792</xdr:rowOff>
    </xdr:to>
    <xdr:sp macro="" textlink="">
      <xdr:nvSpPr>
        <xdr:cNvPr id="319" name="円/楕円 318"/>
        <xdr:cNvSpPr/>
      </xdr:nvSpPr>
      <xdr:spPr>
        <a:xfrm>
          <a:off x="7810500" y="63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83919</xdr:rowOff>
    </xdr:from>
    <xdr:ext cx="534377" cy="259045"/>
    <xdr:sp macro="" textlink="">
      <xdr:nvSpPr>
        <xdr:cNvPr id="320" name="テキスト ボックス 319"/>
        <xdr:cNvSpPr txBox="1"/>
      </xdr:nvSpPr>
      <xdr:spPr>
        <a:xfrm>
          <a:off x="7594111" y="64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143570</xdr:rowOff>
    </xdr:from>
    <xdr:to>
      <xdr:col>10</xdr:col>
      <xdr:colOff>155575</xdr:colOff>
      <xdr:row>37</xdr:row>
      <xdr:rowOff>73720</xdr:rowOff>
    </xdr:to>
    <xdr:sp macro="" textlink="">
      <xdr:nvSpPr>
        <xdr:cNvPr id="321" name="円/楕円 320"/>
        <xdr:cNvSpPr/>
      </xdr:nvSpPr>
      <xdr:spPr>
        <a:xfrm>
          <a:off x="6921500" y="63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64847</xdr:rowOff>
    </xdr:from>
    <xdr:ext cx="534377" cy="259045"/>
    <xdr:sp macro="" textlink="">
      <xdr:nvSpPr>
        <xdr:cNvPr id="322" name="テキスト ボックス 321"/>
        <xdr:cNvSpPr txBox="1"/>
      </xdr:nvSpPr>
      <xdr:spPr>
        <a:xfrm>
          <a:off x="6705111" y="640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47887</xdr:rowOff>
    </xdr:from>
    <xdr:to>
      <xdr:col>15</xdr:col>
      <xdr:colOff>180975</xdr:colOff>
      <xdr:row>58</xdr:row>
      <xdr:rowOff>58265</xdr:rowOff>
    </xdr:to>
    <xdr:cxnSp macro="">
      <xdr:nvCxnSpPr>
        <xdr:cNvPr id="349" name="直線コネクタ 348"/>
        <xdr:cNvCxnSpPr/>
      </xdr:nvCxnSpPr>
      <xdr:spPr>
        <a:xfrm>
          <a:off x="9639300" y="9991987"/>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47887</xdr:rowOff>
    </xdr:from>
    <xdr:to>
      <xdr:col>14</xdr:col>
      <xdr:colOff>28575</xdr:colOff>
      <xdr:row>58</xdr:row>
      <xdr:rowOff>58413</xdr:rowOff>
    </xdr:to>
    <xdr:cxnSp macro="">
      <xdr:nvCxnSpPr>
        <xdr:cNvPr id="352" name="直線コネクタ 351"/>
        <xdr:cNvCxnSpPr/>
      </xdr:nvCxnSpPr>
      <xdr:spPr>
        <a:xfrm flipV="1">
          <a:off x="8750300" y="9991987"/>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30761</xdr:rowOff>
    </xdr:from>
    <xdr:to>
      <xdr:col>12</xdr:col>
      <xdr:colOff>511175</xdr:colOff>
      <xdr:row>58</xdr:row>
      <xdr:rowOff>58413</xdr:rowOff>
    </xdr:to>
    <xdr:cxnSp macro="">
      <xdr:nvCxnSpPr>
        <xdr:cNvPr id="355" name="直線コネクタ 354"/>
        <xdr:cNvCxnSpPr/>
      </xdr:nvCxnSpPr>
      <xdr:spPr>
        <a:xfrm>
          <a:off x="7861300" y="9974861"/>
          <a:ext cx="889000" cy="2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82263</xdr:rowOff>
    </xdr:from>
    <xdr:ext cx="599010" cy="259045"/>
    <xdr:sp macro="" textlink="">
      <xdr:nvSpPr>
        <xdr:cNvPr id="357" name="テキスト ボックス 356"/>
        <xdr:cNvSpPr txBox="1"/>
      </xdr:nvSpPr>
      <xdr:spPr>
        <a:xfrm>
          <a:off x="8450794"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30761</xdr:rowOff>
    </xdr:from>
    <xdr:to>
      <xdr:col>11</xdr:col>
      <xdr:colOff>307975</xdr:colOff>
      <xdr:row>58</xdr:row>
      <xdr:rowOff>90733</xdr:rowOff>
    </xdr:to>
    <xdr:cxnSp macro="">
      <xdr:nvCxnSpPr>
        <xdr:cNvPr id="358" name="直線コネクタ 357"/>
        <xdr:cNvCxnSpPr/>
      </xdr:nvCxnSpPr>
      <xdr:spPr>
        <a:xfrm flipV="1">
          <a:off x="6972300" y="9974861"/>
          <a:ext cx="889000" cy="5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7465</xdr:rowOff>
    </xdr:from>
    <xdr:to>
      <xdr:col>15</xdr:col>
      <xdr:colOff>231775</xdr:colOff>
      <xdr:row>58</xdr:row>
      <xdr:rowOff>109065</xdr:rowOff>
    </xdr:to>
    <xdr:sp macro="" textlink="">
      <xdr:nvSpPr>
        <xdr:cNvPr id="368" name="円/楕円 367"/>
        <xdr:cNvSpPr/>
      </xdr:nvSpPr>
      <xdr:spPr>
        <a:xfrm>
          <a:off x="10426700" y="99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129967</xdr:rowOff>
    </xdr:from>
    <xdr:ext cx="599010" cy="259045"/>
    <xdr:sp macro="" textlink="">
      <xdr:nvSpPr>
        <xdr:cNvPr id="369" name="普通建設事業費該当値テキスト"/>
        <xdr:cNvSpPr txBox="1"/>
      </xdr:nvSpPr>
      <xdr:spPr>
        <a:xfrm>
          <a:off x="10528300" y="990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178,118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168537</xdr:rowOff>
    </xdr:from>
    <xdr:to>
      <xdr:col>14</xdr:col>
      <xdr:colOff>79375</xdr:colOff>
      <xdr:row>58</xdr:row>
      <xdr:rowOff>98687</xdr:rowOff>
    </xdr:to>
    <xdr:sp macro="" textlink="">
      <xdr:nvSpPr>
        <xdr:cNvPr id="370" name="円/楕円 369"/>
        <xdr:cNvSpPr/>
      </xdr:nvSpPr>
      <xdr:spPr>
        <a:xfrm>
          <a:off x="9588500" y="99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89814</xdr:rowOff>
    </xdr:from>
    <xdr:ext cx="599010" cy="259045"/>
    <xdr:sp macro="" textlink="">
      <xdr:nvSpPr>
        <xdr:cNvPr id="371" name="テキスト ボックス 370"/>
        <xdr:cNvSpPr txBox="1"/>
      </xdr:nvSpPr>
      <xdr:spPr>
        <a:xfrm>
          <a:off x="9339794" y="1003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7613</xdr:rowOff>
    </xdr:from>
    <xdr:to>
      <xdr:col>12</xdr:col>
      <xdr:colOff>561975</xdr:colOff>
      <xdr:row>58</xdr:row>
      <xdr:rowOff>109213</xdr:rowOff>
    </xdr:to>
    <xdr:sp macro="" textlink="">
      <xdr:nvSpPr>
        <xdr:cNvPr id="372" name="円/楕円 371"/>
        <xdr:cNvSpPr/>
      </xdr:nvSpPr>
      <xdr:spPr>
        <a:xfrm>
          <a:off x="8699500" y="99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100340</xdr:rowOff>
    </xdr:from>
    <xdr:ext cx="599010" cy="259045"/>
    <xdr:sp macro="" textlink="">
      <xdr:nvSpPr>
        <xdr:cNvPr id="373" name="テキスト ボックス 372"/>
        <xdr:cNvSpPr txBox="1"/>
      </xdr:nvSpPr>
      <xdr:spPr>
        <a:xfrm>
          <a:off x="8450794" y="1004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151411</xdr:rowOff>
    </xdr:from>
    <xdr:to>
      <xdr:col>11</xdr:col>
      <xdr:colOff>358775</xdr:colOff>
      <xdr:row>58</xdr:row>
      <xdr:rowOff>81561</xdr:rowOff>
    </xdr:to>
    <xdr:sp macro="" textlink="">
      <xdr:nvSpPr>
        <xdr:cNvPr id="374" name="円/楕円 373"/>
        <xdr:cNvSpPr/>
      </xdr:nvSpPr>
      <xdr:spPr>
        <a:xfrm>
          <a:off x="7810500" y="99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72688</xdr:rowOff>
    </xdr:from>
    <xdr:ext cx="599010" cy="259045"/>
    <xdr:sp macro="" textlink="">
      <xdr:nvSpPr>
        <xdr:cNvPr id="375" name="テキスト ボックス 374"/>
        <xdr:cNvSpPr txBox="1"/>
      </xdr:nvSpPr>
      <xdr:spPr>
        <a:xfrm>
          <a:off x="7561794" y="1001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39933</xdr:rowOff>
    </xdr:from>
    <xdr:to>
      <xdr:col>10</xdr:col>
      <xdr:colOff>155575</xdr:colOff>
      <xdr:row>58</xdr:row>
      <xdr:rowOff>141533</xdr:rowOff>
    </xdr:to>
    <xdr:sp macro="" textlink="">
      <xdr:nvSpPr>
        <xdr:cNvPr id="376" name="円/楕円 375"/>
        <xdr:cNvSpPr/>
      </xdr:nvSpPr>
      <xdr:spPr>
        <a:xfrm>
          <a:off x="6921500" y="99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132660</xdr:rowOff>
    </xdr:from>
    <xdr:ext cx="599010" cy="259045"/>
    <xdr:sp macro="" textlink="">
      <xdr:nvSpPr>
        <xdr:cNvPr id="377" name="テキスト ボックス 376"/>
        <xdr:cNvSpPr txBox="1"/>
      </xdr:nvSpPr>
      <xdr:spPr>
        <a:xfrm>
          <a:off x="6672794" y="1007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157367</xdr:rowOff>
    </xdr:from>
    <xdr:to>
      <xdr:col>15</xdr:col>
      <xdr:colOff>180975</xdr:colOff>
      <xdr:row>78</xdr:row>
      <xdr:rowOff>146354</xdr:rowOff>
    </xdr:to>
    <xdr:cxnSp macro="">
      <xdr:nvCxnSpPr>
        <xdr:cNvPr id="406" name="直線コネクタ 405"/>
        <xdr:cNvCxnSpPr/>
      </xdr:nvCxnSpPr>
      <xdr:spPr>
        <a:xfrm>
          <a:off x="9639300" y="13359017"/>
          <a:ext cx="838200" cy="16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157367</xdr:rowOff>
    </xdr:from>
    <xdr:to>
      <xdr:col>14</xdr:col>
      <xdr:colOff>28575</xdr:colOff>
      <xdr:row>78</xdr:row>
      <xdr:rowOff>31094</xdr:rowOff>
    </xdr:to>
    <xdr:cxnSp macro="">
      <xdr:nvCxnSpPr>
        <xdr:cNvPr id="409" name="直線コネクタ 408"/>
        <xdr:cNvCxnSpPr/>
      </xdr:nvCxnSpPr>
      <xdr:spPr>
        <a:xfrm flipV="1">
          <a:off x="8750300" y="13359017"/>
          <a:ext cx="88900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58813</xdr:rowOff>
    </xdr:from>
    <xdr:ext cx="599010" cy="259045"/>
    <xdr:sp macro="" textlink="">
      <xdr:nvSpPr>
        <xdr:cNvPr id="413" name="テキスト ボックス 412"/>
        <xdr:cNvSpPr txBox="1"/>
      </xdr:nvSpPr>
      <xdr:spPr>
        <a:xfrm>
          <a:off x="8450794" y="130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95554</xdr:rowOff>
    </xdr:from>
    <xdr:to>
      <xdr:col>15</xdr:col>
      <xdr:colOff>231775</xdr:colOff>
      <xdr:row>79</xdr:row>
      <xdr:rowOff>25704</xdr:rowOff>
    </xdr:to>
    <xdr:sp macro="" textlink="">
      <xdr:nvSpPr>
        <xdr:cNvPr id="419" name="円/楕円 418"/>
        <xdr:cNvSpPr/>
      </xdr:nvSpPr>
      <xdr:spPr>
        <a:xfrm>
          <a:off x="10426700" y="134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10714</xdr:rowOff>
    </xdr:from>
    <xdr:ext cx="534377" cy="259045"/>
    <xdr:sp macro="" textlink="">
      <xdr:nvSpPr>
        <xdr:cNvPr id="420" name="普通建設事業費 （ うち新規整備　）該当値テキスト"/>
        <xdr:cNvSpPr txBox="1"/>
      </xdr:nvSpPr>
      <xdr:spPr>
        <a:xfrm>
          <a:off x="10528300" y="13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106567</xdr:rowOff>
    </xdr:from>
    <xdr:to>
      <xdr:col>14</xdr:col>
      <xdr:colOff>79375</xdr:colOff>
      <xdr:row>78</xdr:row>
      <xdr:rowOff>36717</xdr:rowOff>
    </xdr:to>
    <xdr:sp macro="" textlink="">
      <xdr:nvSpPr>
        <xdr:cNvPr id="421" name="円/楕円 420"/>
        <xdr:cNvSpPr/>
      </xdr:nvSpPr>
      <xdr:spPr>
        <a:xfrm>
          <a:off x="9588500" y="133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53244</xdr:rowOff>
    </xdr:from>
    <xdr:ext cx="599010" cy="259045"/>
    <xdr:sp macro="" textlink="">
      <xdr:nvSpPr>
        <xdr:cNvPr id="422" name="テキスト ボックス 421"/>
        <xdr:cNvSpPr txBox="1"/>
      </xdr:nvSpPr>
      <xdr:spPr>
        <a:xfrm>
          <a:off x="9339794" y="1308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120,726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151744</xdr:rowOff>
    </xdr:from>
    <xdr:to>
      <xdr:col>12</xdr:col>
      <xdr:colOff>561975</xdr:colOff>
      <xdr:row>78</xdr:row>
      <xdr:rowOff>81894</xdr:rowOff>
    </xdr:to>
    <xdr:sp macro="" textlink="">
      <xdr:nvSpPr>
        <xdr:cNvPr id="423" name="円/楕円 422"/>
        <xdr:cNvSpPr/>
      </xdr:nvSpPr>
      <xdr:spPr>
        <a:xfrm>
          <a:off x="8699500" y="133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73021</xdr:rowOff>
    </xdr:from>
    <xdr:ext cx="534377" cy="259045"/>
    <xdr:sp macro="" textlink="">
      <xdr:nvSpPr>
        <xdr:cNvPr id="424" name="テキスト ボックス 423"/>
        <xdr:cNvSpPr txBox="1"/>
      </xdr:nvSpPr>
      <xdr:spPr>
        <a:xfrm>
          <a:off x="8483111" y="134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20107</xdr:rowOff>
    </xdr:from>
    <xdr:to>
      <xdr:col>15</xdr:col>
      <xdr:colOff>180975</xdr:colOff>
      <xdr:row>98</xdr:row>
      <xdr:rowOff>72572</xdr:rowOff>
    </xdr:to>
    <xdr:cxnSp macro="">
      <xdr:nvCxnSpPr>
        <xdr:cNvPr id="451" name="直線コネクタ 450"/>
        <xdr:cNvCxnSpPr/>
      </xdr:nvCxnSpPr>
      <xdr:spPr>
        <a:xfrm flipV="1">
          <a:off x="9639300" y="16822207"/>
          <a:ext cx="838200" cy="5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70126</xdr:rowOff>
    </xdr:from>
    <xdr:to>
      <xdr:col>14</xdr:col>
      <xdr:colOff>28575</xdr:colOff>
      <xdr:row>98</xdr:row>
      <xdr:rowOff>72572</xdr:rowOff>
    </xdr:to>
    <xdr:cxnSp macro="">
      <xdr:nvCxnSpPr>
        <xdr:cNvPr id="454" name="直線コネクタ 453"/>
        <xdr:cNvCxnSpPr/>
      </xdr:nvCxnSpPr>
      <xdr:spPr>
        <a:xfrm>
          <a:off x="8750300" y="16872226"/>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140757</xdr:rowOff>
    </xdr:from>
    <xdr:to>
      <xdr:col>15</xdr:col>
      <xdr:colOff>231775</xdr:colOff>
      <xdr:row>98</xdr:row>
      <xdr:rowOff>70907</xdr:rowOff>
    </xdr:to>
    <xdr:sp macro="" textlink="">
      <xdr:nvSpPr>
        <xdr:cNvPr id="464" name="円/楕円 463"/>
        <xdr:cNvSpPr/>
      </xdr:nvSpPr>
      <xdr:spPr>
        <a:xfrm>
          <a:off x="10426700" y="167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104585</xdr:rowOff>
    </xdr:from>
    <xdr:ext cx="599010" cy="259045"/>
    <xdr:sp macro="" textlink="">
      <xdr:nvSpPr>
        <xdr:cNvPr id="465" name="普通建設事業費 （ うち更新整備　）該当値テキスト"/>
        <xdr:cNvSpPr txBox="1"/>
      </xdr:nvSpPr>
      <xdr:spPr>
        <a:xfrm>
          <a:off x="10528300" y="1673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21772</xdr:rowOff>
    </xdr:from>
    <xdr:to>
      <xdr:col>14</xdr:col>
      <xdr:colOff>79375</xdr:colOff>
      <xdr:row>98</xdr:row>
      <xdr:rowOff>123372</xdr:rowOff>
    </xdr:to>
    <xdr:sp macro="" textlink="">
      <xdr:nvSpPr>
        <xdr:cNvPr id="466" name="円/楕円 465"/>
        <xdr:cNvSpPr/>
      </xdr:nvSpPr>
      <xdr:spPr>
        <a:xfrm>
          <a:off x="9588500" y="1682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114499</xdr:rowOff>
    </xdr:from>
    <xdr:ext cx="534377" cy="259045"/>
    <xdr:sp macro="" textlink="">
      <xdr:nvSpPr>
        <xdr:cNvPr id="467" name="テキスト ボックス 466"/>
        <xdr:cNvSpPr txBox="1"/>
      </xdr:nvSpPr>
      <xdr:spPr>
        <a:xfrm>
          <a:off x="9372111" y="169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19326</xdr:rowOff>
    </xdr:from>
    <xdr:to>
      <xdr:col>12</xdr:col>
      <xdr:colOff>561975</xdr:colOff>
      <xdr:row>98</xdr:row>
      <xdr:rowOff>120926</xdr:rowOff>
    </xdr:to>
    <xdr:sp macro="" textlink="">
      <xdr:nvSpPr>
        <xdr:cNvPr id="468" name="円/楕円 467"/>
        <xdr:cNvSpPr/>
      </xdr:nvSpPr>
      <xdr:spPr>
        <a:xfrm>
          <a:off x="8699500" y="16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112053</xdr:rowOff>
    </xdr:from>
    <xdr:ext cx="534377" cy="259045"/>
    <xdr:sp macro="" textlink="">
      <xdr:nvSpPr>
        <xdr:cNvPr id="469" name="テキスト ボックス 468"/>
        <xdr:cNvSpPr txBox="1"/>
      </xdr:nvSpPr>
      <xdr:spPr>
        <a:xfrm>
          <a:off x="8483111" y="1691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44386</xdr:rowOff>
    </xdr:from>
    <xdr:to>
      <xdr:col>23</xdr:col>
      <xdr:colOff>517525</xdr:colOff>
      <xdr:row>39</xdr:row>
      <xdr:rowOff>44438</xdr:rowOff>
    </xdr:to>
    <xdr:cxnSp macro="">
      <xdr:nvCxnSpPr>
        <xdr:cNvPr id="498" name="直線コネクタ 497"/>
        <xdr:cNvCxnSpPr/>
      </xdr:nvCxnSpPr>
      <xdr:spPr>
        <a:xfrm>
          <a:off x="15481300" y="6730936"/>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44386</xdr:rowOff>
    </xdr:from>
    <xdr:to>
      <xdr:col>22</xdr:col>
      <xdr:colOff>365125</xdr:colOff>
      <xdr:row>39</xdr:row>
      <xdr:rowOff>44399</xdr:rowOff>
    </xdr:to>
    <xdr:cxnSp macro="">
      <xdr:nvCxnSpPr>
        <xdr:cNvPr id="501" name="直線コネクタ 500"/>
        <xdr:cNvCxnSpPr/>
      </xdr:nvCxnSpPr>
      <xdr:spPr>
        <a:xfrm flipV="1">
          <a:off x="14592300" y="6730936"/>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44399</xdr:rowOff>
    </xdr:from>
    <xdr:to>
      <xdr:col>21</xdr:col>
      <xdr:colOff>161925</xdr:colOff>
      <xdr:row>39</xdr:row>
      <xdr:rowOff>44438</xdr:rowOff>
    </xdr:to>
    <xdr:cxnSp macro="">
      <xdr:nvCxnSpPr>
        <xdr:cNvPr id="504" name="直線コネクタ 503"/>
        <xdr:cNvCxnSpPr/>
      </xdr:nvCxnSpPr>
      <xdr:spPr>
        <a:xfrm flipV="1">
          <a:off x="13703300" y="6730949"/>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44438</xdr:rowOff>
    </xdr:from>
    <xdr:to>
      <xdr:col>19</xdr:col>
      <xdr:colOff>644525</xdr:colOff>
      <xdr:row>39</xdr:row>
      <xdr:rowOff>44450</xdr:rowOff>
    </xdr:to>
    <xdr:cxnSp macro="">
      <xdr:nvCxnSpPr>
        <xdr:cNvPr id="507" name="直線コネクタ 506"/>
        <xdr:cNvCxnSpPr/>
      </xdr:nvCxnSpPr>
      <xdr:spPr>
        <a:xfrm flipV="1">
          <a:off x="12814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09" name="テキスト ボックス 508"/>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1" name="テキスト ボックス 510"/>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165088</xdr:rowOff>
    </xdr:from>
    <xdr:to>
      <xdr:col>23</xdr:col>
      <xdr:colOff>568325</xdr:colOff>
      <xdr:row>39</xdr:row>
      <xdr:rowOff>95238</xdr:rowOff>
    </xdr:to>
    <xdr:sp macro="" textlink="">
      <xdr:nvSpPr>
        <xdr:cNvPr id="517" name="円/楕円 516"/>
        <xdr:cNvSpPr/>
      </xdr:nvSpPr>
      <xdr:spPr>
        <a:xfrm>
          <a:off x="162687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80015</xdr:rowOff>
    </xdr:from>
    <xdr:ext cx="249299" cy="259045"/>
    <xdr:sp macro="" textlink="">
      <xdr:nvSpPr>
        <xdr:cNvPr id="518" name="災害復旧事業費該当値テキスト"/>
        <xdr:cNvSpPr txBox="1"/>
      </xdr:nvSpPr>
      <xdr:spPr>
        <a:xfrm>
          <a:off x="16370300" y="65951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165036</xdr:rowOff>
    </xdr:from>
    <xdr:to>
      <xdr:col>22</xdr:col>
      <xdr:colOff>415925</xdr:colOff>
      <xdr:row>39</xdr:row>
      <xdr:rowOff>95186</xdr:rowOff>
    </xdr:to>
    <xdr:sp macro="" textlink="">
      <xdr:nvSpPr>
        <xdr:cNvPr id="519" name="円/楕円 518"/>
        <xdr:cNvSpPr/>
      </xdr:nvSpPr>
      <xdr:spPr>
        <a:xfrm>
          <a:off x="15430500" y="66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86313</xdr:rowOff>
    </xdr:from>
    <xdr:ext cx="249299" cy="259045"/>
    <xdr:sp macro="" textlink="">
      <xdr:nvSpPr>
        <xdr:cNvPr id="520" name="テキスト ボックス 519"/>
        <xdr:cNvSpPr txBox="1"/>
      </xdr:nvSpPr>
      <xdr:spPr>
        <a:xfrm>
          <a:off x="15356649" y="6772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165049</xdr:rowOff>
    </xdr:from>
    <xdr:to>
      <xdr:col>21</xdr:col>
      <xdr:colOff>212725</xdr:colOff>
      <xdr:row>39</xdr:row>
      <xdr:rowOff>95199</xdr:rowOff>
    </xdr:to>
    <xdr:sp macro="" textlink="">
      <xdr:nvSpPr>
        <xdr:cNvPr id="521" name="円/楕円 520"/>
        <xdr:cNvSpPr/>
      </xdr:nvSpPr>
      <xdr:spPr>
        <a:xfrm>
          <a:off x="14541500" y="66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86326</xdr:rowOff>
    </xdr:from>
    <xdr:ext cx="249299" cy="259045"/>
    <xdr:sp macro="" textlink="">
      <xdr:nvSpPr>
        <xdr:cNvPr id="522" name="テキスト ボックス 521"/>
        <xdr:cNvSpPr txBox="1"/>
      </xdr:nvSpPr>
      <xdr:spPr>
        <a:xfrm>
          <a:off x="14467649" y="6772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165088</xdr:rowOff>
    </xdr:from>
    <xdr:to>
      <xdr:col>20</xdr:col>
      <xdr:colOff>9525</xdr:colOff>
      <xdr:row>39</xdr:row>
      <xdr:rowOff>95238</xdr:rowOff>
    </xdr:to>
    <xdr:sp macro="" textlink="">
      <xdr:nvSpPr>
        <xdr:cNvPr id="523" name="円/楕円 522"/>
        <xdr:cNvSpPr/>
      </xdr:nvSpPr>
      <xdr:spPr>
        <a:xfrm>
          <a:off x="13652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86365</xdr:rowOff>
    </xdr:from>
    <xdr:ext cx="249299" cy="259045"/>
    <xdr:sp macro="" textlink="">
      <xdr:nvSpPr>
        <xdr:cNvPr id="524" name="テキスト ボックス 523"/>
        <xdr:cNvSpPr txBox="1"/>
      </xdr:nvSpPr>
      <xdr:spPr>
        <a:xfrm>
          <a:off x="13578649"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137460</xdr:rowOff>
    </xdr:from>
    <xdr:to>
      <xdr:col>23</xdr:col>
      <xdr:colOff>517525</xdr:colOff>
      <xdr:row>76</xdr:row>
      <xdr:rowOff>141621</xdr:rowOff>
    </xdr:to>
    <xdr:cxnSp macro="">
      <xdr:nvCxnSpPr>
        <xdr:cNvPr id="614" name="直線コネクタ 613"/>
        <xdr:cNvCxnSpPr/>
      </xdr:nvCxnSpPr>
      <xdr:spPr>
        <a:xfrm flipV="1">
          <a:off x="15481300" y="13167660"/>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5"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102175</xdr:rowOff>
    </xdr:from>
    <xdr:to>
      <xdr:col>22</xdr:col>
      <xdr:colOff>365125</xdr:colOff>
      <xdr:row>76</xdr:row>
      <xdr:rowOff>141621</xdr:rowOff>
    </xdr:to>
    <xdr:cxnSp macro="">
      <xdr:nvCxnSpPr>
        <xdr:cNvPr id="617" name="直線コネクタ 616"/>
        <xdr:cNvCxnSpPr/>
      </xdr:nvCxnSpPr>
      <xdr:spPr>
        <a:xfrm>
          <a:off x="14592300" y="13132375"/>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9" name="テキスト ボックス 618"/>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53442</xdr:rowOff>
    </xdr:from>
    <xdr:to>
      <xdr:col>21</xdr:col>
      <xdr:colOff>161925</xdr:colOff>
      <xdr:row>76</xdr:row>
      <xdr:rowOff>102175</xdr:rowOff>
    </xdr:to>
    <xdr:cxnSp macro="">
      <xdr:nvCxnSpPr>
        <xdr:cNvPr id="620" name="直線コネクタ 619"/>
        <xdr:cNvCxnSpPr/>
      </xdr:nvCxnSpPr>
      <xdr:spPr>
        <a:xfrm>
          <a:off x="13703300" y="13083642"/>
          <a:ext cx="889000" cy="4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158142</xdr:rowOff>
    </xdr:from>
    <xdr:ext cx="599010" cy="259045"/>
    <xdr:sp macro="" textlink="">
      <xdr:nvSpPr>
        <xdr:cNvPr id="622" name="テキスト ボックス 621"/>
        <xdr:cNvSpPr txBox="1"/>
      </xdr:nvSpPr>
      <xdr:spPr>
        <a:xfrm>
          <a:off x="14292794"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20211</xdr:rowOff>
    </xdr:from>
    <xdr:to>
      <xdr:col>19</xdr:col>
      <xdr:colOff>644525</xdr:colOff>
      <xdr:row>76</xdr:row>
      <xdr:rowOff>53442</xdr:rowOff>
    </xdr:to>
    <xdr:cxnSp macro="">
      <xdr:nvCxnSpPr>
        <xdr:cNvPr id="623" name="直線コネクタ 622"/>
        <xdr:cNvCxnSpPr/>
      </xdr:nvCxnSpPr>
      <xdr:spPr>
        <a:xfrm>
          <a:off x="12814300" y="13050411"/>
          <a:ext cx="889000" cy="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128119</xdr:rowOff>
    </xdr:from>
    <xdr:ext cx="599010" cy="259045"/>
    <xdr:sp macro="" textlink="">
      <xdr:nvSpPr>
        <xdr:cNvPr id="625" name="テキスト ボックス 624"/>
        <xdr:cNvSpPr txBox="1"/>
      </xdr:nvSpPr>
      <xdr:spPr>
        <a:xfrm>
          <a:off x="13403794" y="131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119749</xdr:rowOff>
    </xdr:from>
    <xdr:ext cx="599010" cy="259045"/>
    <xdr:sp macro="" textlink="">
      <xdr:nvSpPr>
        <xdr:cNvPr id="627" name="テキスト ボックス 626"/>
        <xdr:cNvSpPr txBox="1"/>
      </xdr:nvSpPr>
      <xdr:spPr>
        <a:xfrm>
          <a:off x="12514794" y="131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86660</xdr:rowOff>
    </xdr:from>
    <xdr:to>
      <xdr:col>23</xdr:col>
      <xdr:colOff>568325</xdr:colOff>
      <xdr:row>77</xdr:row>
      <xdr:rowOff>16810</xdr:rowOff>
    </xdr:to>
    <xdr:sp macro="" textlink="">
      <xdr:nvSpPr>
        <xdr:cNvPr id="633" name="円/楕円 632"/>
        <xdr:cNvSpPr/>
      </xdr:nvSpPr>
      <xdr:spPr>
        <a:xfrm>
          <a:off x="16268700" y="131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109537</xdr:rowOff>
    </xdr:from>
    <xdr:ext cx="599010" cy="259045"/>
    <xdr:sp macro="" textlink="">
      <xdr:nvSpPr>
        <xdr:cNvPr id="634" name="公債費該当値テキスト"/>
        <xdr:cNvSpPr txBox="1"/>
      </xdr:nvSpPr>
      <xdr:spPr>
        <a:xfrm>
          <a:off x="16370300" y="1296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90821</xdr:rowOff>
    </xdr:from>
    <xdr:to>
      <xdr:col>22</xdr:col>
      <xdr:colOff>415925</xdr:colOff>
      <xdr:row>77</xdr:row>
      <xdr:rowOff>20971</xdr:rowOff>
    </xdr:to>
    <xdr:sp macro="" textlink="">
      <xdr:nvSpPr>
        <xdr:cNvPr id="635" name="円/楕円 634"/>
        <xdr:cNvSpPr/>
      </xdr:nvSpPr>
      <xdr:spPr>
        <a:xfrm>
          <a:off x="15430500" y="131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12098</xdr:rowOff>
    </xdr:from>
    <xdr:ext cx="599010" cy="259045"/>
    <xdr:sp macro="" textlink="">
      <xdr:nvSpPr>
        <xdr:cNvPr id="636" name="テキスト ボックス 635"/>
        <xdr:cNvSpPr txBox="1"/>
      </xdr:nvSpPr>
      <xdr:spPr>
        <a:xfrm>
          <a:off x="15181794" y="1321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109,496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51375</xdr:rowOff>
    </xdr:from>
    <xdr:to>
      <xdr:col>21</xdr:col>
      <xdr:colOff>212725</xdr:colOff>
      <xdr:row>76</xdr:row>
      <xdr:rowOff>152975</xdr:rowOff>
    </xdr:to>
    <xdr:sp macro="" textlink="">
      <xdr:nvSpPr>
        <xdr:cNvPr id="637" name="円/楕円 636"/>
        <xdr:cNvSpPr/>
      </xdr:nvSpPr>
      <xdr:spPr>
        <a:xfrm>
          <a:off x="14541500" y="130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169502</xdr:rowOff>
    </xdr:from>
    <xdr:ext cx="599010" cy="259045"/>
    <xdr:sp macro="" textlink="">
      <xdr:nvSpPr>
        <xdr:cNvPr id="638" name="テキスト ボックス 637"/>
        <xdr:cNvSpPr txBox="1"/>
      </xdr:nvSpPr>
      <xdr:spPr>
        <a:xfrm>
          <a:off x="14292794" y="128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119,849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2642</xdr:rowOff>
    </xdr:from>
    <xdr:to>
      <xdr:col>20</xdr:col>
      <xdr:colOff>9525</xdr:colOff>
      <xdr:row>76</xdr:row>
      <xdr:rowOff>104242</xdr:rowOff>
    </xdr:to>
    <xdr:sp macro="" textlink="">
      <xdr:nvSpPr>
        <xdr:cNvPr id="639" name="円/楕円 638"/>
        <xdr:cNvSpPr/>
      </xdr:nvSpPr>
      <xdr:spPr>
        <a:xfrm>
          <a:off x="13652500" y="130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120769</xdr:rowOff>
    </xdr:from>
    <xdr:ext cx="599010" cy="259045"/>
    <xdr:sp macro="" textlink="">
      <xdr:nvSpPr>
        <xdr:cNvPr id="640" name="テキスト ボックス 639"/>
        <xdr:cNvSpPr txBox="1"/>
      </xdr:nvSpPr>
      <xdr:spPr>
        <a:xfrm>
          <a:off x="13403794" y="1280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132,640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140860</xdr:rowOff>
    </xdr:from>
    <xdr:to>
      <xdr:col>18</xdr:col>
      <xdr:colOff>492125</xdr:colOff>
      <xdr:row>76</xdr:row>
      <xdr:rowOff>71010</xdr:rowOff>
    </xdr:to>
    <xdr:sp macro="" textlink="">
      <xdr:nvSpPr>
        <xdr:cNvPr id="641" name="円/楕円 640"/>
        <xdr:cNvSpPr/>
      </xdr:nvSpPr>
      <xdr:spPr>
        <a:xfrm>
          <a:off x="12763500" y="129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87537</xdr:rowOff>
    </xdr:from>
    <xdr:ext cx="599010" cy="259045"/>
    <xdr:sp macro="" textlink="">
      <xdr:nvSpPr>
        <xdr:cNvPr id="642" name="テキスト ボックス 641"/>
        <xdr:cNvSpPr txBox="1"/>
      </xdr:nvSpPr>
      <xdr:spPr>
        <a:xfrm>
          <a:off x="12514794" y="1277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75543</xdr:rowOff>
    </xdr:from>
    <xdr:to>
      <xdr:col>23</xdr:col>
      <xdr:colOff>517525</xdr:colOff>
      <xdr:row>98</xdr:row>
      <xdr:rowOff>120628</xdr:rowOff>
    </xdr:to>
    <xdr:cxnSp macro="">
      <xdr:nvCxnSpPr>
        <xdr:cNvPr id="671" name="直線コネクタ 670"/>
        <xdr:cNvCxnSpPr/>
      </xdr:nvCxnSpPr>
      <xdr:spPr>
        <a:xfrm>
          <a:off x="15481300" y="16877643"/>
          <a:ext cx="8382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2"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75543</xdr:rowOff>
    </xdr:from>
    <xdr:to>
      <xdr:col>22</xdr:col>
      <xdr:colOff>365125</xdr:colOff>
      <xdr:row>98</xdr:row>
      <xdr:rowOff>163787</xdr:rowOff>
    </xdr:to>
    <xdr:cxnSp macro="">
      <xdr:nvCxnSpPr>
        <xdr:cNvPr id="674" name="直線コネクタ 673"/>
        <xdr:cNvCxnSpPr/>
      </xdr:nvCxnSpPr>
      <xdr:spPr>
        <a:xfrm flipV="1">
          <a:off x="14592300" y="16877643"/>
          <a:ext cx="889000" cy="8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6" name="テキスト ボックス 675"/>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132465</xdr:rowOff>
    </xdr:from>
    <xdr:to>
      <xdr:col>21</xdr:col>
      <xdr:colOff>161925</xdr:colOff>
      <xdr:row>98</xdr:row>
      <xdr:rowOff>163787</xdr:rowOff>
    </xdr:to>
    <xdr:cxnSp macro="">
      <xdr:nvCxnSpPr>
        <xdr:cNvPr id="677" name="直線コネクタ 676"/>
        <xdr:cNvCxnSpPr/>
      </xdr:nvCxnSpPr>
      <xdr:spPr>
        <a:xfrm>
          <a:off x="13703300" y="16934565"/>
          <a:ext cx="8890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146741</xdr:rowOff>
    </xdr:from>
    <xdr:ext cx="534377" cy="259045"/>
    <xdr:sp macro="" textlink="">
      <xdr:nvSpPr>
        <xdr:cNvPr id="679" name="テキスト ボックス 678"/>
        <xdr:cNvSpPr txBox="1"/>
      </xdr:nvSpPr>
      <xdr:spPr>
        <a:xfrm>
          <a:off x="14325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132465</xdr:rowOff>
    </xdr:from>
    <xdr:to>
      <xdr:col>19</xdr:col>
      <xdr:colOff>644525</xdr:colOff>
      <xdr:row>99</xdr:row>
      <xdr:rowOff>3820</xdr:rowOff>
    </xdr:to>
    <xdr:cxnSp macro="">
      <xdr:nvCxnSpPr>
        <xdr:cNvPr id="680" name="直線コネクタ 679"/>
        <xdr:cNvCxnSpPr/>
      </xdr:nvCxnSpPr>
      <xdr:spPr>
        <a:xfrm flipV="1">
          <a:off x="12814300" y="16934565"/>
          <a:ext cx="8890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126747</xdr:rowOff>
    </xdr:from>
    <xdr:ext cx="534377" cy="259045"/>
    <xdr:sp macro="" textlink="">
      <xdr:nvSpPr>
        <xdr:cNvPr id="682" name="テキスト ボックス 681"/>
        <xdr:cNvSpPr txBox="1"/>
      </xdr:nvSpPr>
      <xdr:spPr>
        <a:xfrm>
          <a:off x="13436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69828</xdr:rowOff>
    </xdr:from>
    <xdr:to>
      <xdr:col>23</xdr:col>
      <xdr:colOff>568325</xdr:colOff>
      <xdr:row>98</xdr:row>
      <xdr:rowOff>171428</xdr:rowOff>
    </xdr:to>
    <xdr:sp macro="" textlink="">
      <xdr:nvSpPr>
        <xdr:cNvPr id="690" name="円/楕円 689"/>
        <xdr:cNvSpPr/>
      </xdr:nvSpPr>
      <xdr:spPr>
        <a:xfrm>
          <a:off x="16268700" y="168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20819</xdr:rowOff>
    </xdr:from>
    <xdr:ext cx="534377" cy="259045"/>
    <xdr:sp macro="" textlink="">
      <xdr:nvSpPr>
        <xdr:cNvPr id="691" name="積立金該当値テキスト"/>
        <xdr:cNvSpPr txBox="1"/>
      </xdr:nvSpPr>
      <xdr:spPr>
        <a:xfrm>
          <a:off x="16370300" y="1682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50,011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24743</xdr:rowOff>
    </xdr:from>
    <xdr:to>
      <xdr:col>22</xdr:col>
      <xdr:colOff>415925</xdr:colOff>
      <xdr:row>98</xdr:row>
      <xdr:rowOff>126343</xdr:rowOff>
    </xdr:to>
    <xdr:sp macro="" textlink="">
      <xdr:nvSpPr>
        <xdr:cNvPr id="692" name="円/楕円 691"/>
        <xdr:cNvSpPr/>
      </xdr:nvSpPr>
      <xdr:spPr>
        <a:xfrm>
          <a:off x="15430500" y="168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117470</xdr:rowOff>
    </xdr:from>
    <xdr:ext cx="534377" cy="259045"/>
    <xdr:sp macro="" textlink="">
      <xdr:nvSpPr>
        <xdr:cNvPr id="693" name="テキスト ボックス 692"/>
        <xdr:cNvSpPr txBox="1"/>
      </xdr:nvSpPr>
      <xdr:spPr>
        <a:xfrm>
          <a:off x="15214111" y="1691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112987</xdr:rowOff>
    </xdr:from>
    <xdr:to>
      <xdr:col>21</xdr:col>
      <xdr:colOff>212725</xdr:colOff>
      <xdr:row>99</xdr:row>
      <xdr:rowOff>43137</xdr:rowOff>
    </xdr:to>
    <xdr:sp macro="" textlink="">
      <xdr:nvSpPr>
        <xdr:cNvPr id="694" name="円/楕円 693"/>
        <xdr:cNvSpPr/>
      </xdr:nvSpPr>
      <xdr:spPr>
        <a:xfrm>
          <a:off x="14541500" y="169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34264</xdr:rowOff>
    </xdr:from>
    <xdr:ext cx="534377" cy="259045"/>
    <xdr:sp macro="" textlink="">
      <xdr:nvSpPr>
        <xdr:cNvPr id="695" name="テキスト ボックス 694"/>
        <xdr:cNvSpPr txBox="1"/>
      </xdr:nvSpPr>
      <xdr:spPr>
        <a:xfrm>
          <a:off x="14325111" y="1700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81665</xdr:rowOff>
    </xdr:from>
    <xdr:to>
      <xdr:col>20</xdr:col>
      <xdr:colOff>9525</xdr:colOff>
      <xdr:row>99</xdr:row>
      <xdr:rowOff>11815</xdr:rowOff>
    </xdr:to>
    <xdr:sp macro="" textlink="">
      <xdr:nvSpPr>
        <xdr:cNvPr id="696" name="円/楕円 695"/>
        <xdr:cNvSpPr/>
      </xdr:nvSpPr>
      <xdr:spPr>
        <a:xfrm>
          <a:off x="13652500" y="168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2942</xdr:rowOff>
    </xdr:from>
    <xdr:ext cx="534377" cy="259045"/>
    <xdr:sp macro="" textlink="">
      <xdr:nvSpPr>
        <xdr:cNvPr id="697" name="テキスト ボックス 696"/>
        <xdr:cNvSpPr txBox="1"/>
      </xdr:nvSpPr>
      <xdr:spPr>
        <a:xfrm>
          <a:off x="13436111" y="1697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124470</xdr:rowOff>
    </xdr:from>
    <xdr:to>
      <xdr:col>18</xdr:col>
      <xdr:colOff>492125</xdr:colOff>
      <xdr:row>99</xdr:row>
      <xdr:rowOff>54620</xdr:rowOff>
    </xdr:to>
    <xdr:sp macro="" textlink="">
      <xdr:nvSpPr>
        <xdr:cNvPr id="698" name="円/楕円 697"/>
        <xdr:cNvSpPr/>
      </xdr:nvSpPr>
      <xdr:spPr>
        <a:xfrm>
          <a:off x="12763500" y="169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45747</xdr:rowOff>
    </xdr:from>
    <xdr:ext cx="534377" cy="259045"/>
    <xdr:sp macro="" textlink="">
      <xdr:nvSpPr>
        <xdr:cNvPr id="699" name="テキスト ボックス 698"/>
        <xdr:cNvSpPr txBox="1"/>
      </xdr:nvSpPr>
      <xdr:spPr>
        <a:xfrm>
          <a:off x="12547111" y="1701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123241</xdr:rowOff>
    </xdr:from>
    <xdr:to>
      <xdr:col>32</xdr:col>
      <xdr:colOff>187325</xdr:colOff>
      <xdr:row>38</xdr:row>
      <xdr:rowOff>123698</xdr:rowOff>
    </xdr:to>
    <xdr:cxnSp macro="">
      <xdr:nvCxnSpPr>
        <xdr:cNvPr id="726" name="直線コネクタ 725"/>
        <xdr:cNvCxnSpPr/>
      </xdr:nvCxnSpPr>
      <xdr:spPr>
        <a:xfrm>
          <a:off x="21323300" y="663834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7"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123241</xdr:rowOff>
    </xdr:from>
    <xdr:to>
      <xdr:col>31</xdr:col>
      <xdr:colOff>34925</xdr:colOff>
      <xdr:row>38</xdr:row>
      <xdr:rowOff>123698</xdr:rowOff>
    </xdr:to>
    <xdr:cxnSp macro="">
      <xdr:nvCxnSpPr>
        <xdr:cNvPr id="729" name="直線コネクタ 728"/>
        <xdr:cNvCxnSpPr/>
      </xdr:nvCxnSpPr>
      <xdr:spPr>
        <a:xfrm flipV="1">
          <a:off x="20434300" y="66383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1" name="テキスト ボックス 730"/>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123698</xdr:rowOff>
    </xdr:from>
    <xdr:to>
      <xdr:col>29</xdr:col>
      <xdr:colOff>517525</xdr:colOff>
      <xdr:row>38</xdr:row>
      <xdr:rowOff>124155</xdr:rowOff>
    </xdr:to>
    <xdr:cxnSp macro="">
      <xdr:nvCxnSpPr>
        <xdr:cNvPr id="732" name="直線コネクタ 731"/>
        <xdr:cNvCxnSpPr/>
      </xdr:nvCxnSpPr>
      <xdr:spPr>
        <a:xfrm flipV="1">
          <a:off x="19545300" y="66387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4" name="テキスト ボックス 733"/>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123012</xdr:rowOff>
    </xdr:from>
    <xdr:to>
      <xdr:col>28</xdr:col>
      <xdr:colOff>314325</xdr:colOff>
      <xdr:row>38</xdr:row>
      <xdr:rowOff>124155</xdr:rowOff>
    </xdr:to>
    <xdr:cxnSp macro="">
      <xdr:nvCxnSpPr>
        <xdr:cNvPr id="735" name="直線コネクタ 734"/>
        <xdr:cNvCxnSpPr/>
      </xdr:nvCxnSpPr>
      <xdr:spPr>
        <a:xfrm>
          <a:off x="18656300" y="663811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72898</xdr:rowOff>
    </xdr:from>
    <xdr:to>
      <xdr:col>32</xdr:col>
      <xdr:colOff>238125</xdr:colOff>
      <xdr:row>39</xdr:row>
      <xdr:rowOff>3048</xdr:rowOff>
    </xdr:to>
    <xdr:sp macro="" textlink="">
      <xdr:nvSpPr>
        <xdr:cNvPr id="745" name="円/楕円 744"/>
        <xdr:cNvSpPr/>
      </xdr:nvSpPr>
      <xdr:spPr>
        <a:xfrm>
          <a:off x="221107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159275</xdr:rowOff>
    </xdr:from>
    <xdr:ext cx="313932" cy="259045"/>
    <xdr:sp macro="" textlink="">
      <xdr:nvSpPr>
        <xdr:cNvPr id="746" name="投資及び出資金該当値テキスト"/>
        <xdr:cNvSpPr txBox="1"/>
      </xdr:nvSpPr>
      <xdr:spPr>
        <a:xfrm>
          <a:off x="22212300" y="6502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72441</xdr:rowOff>
    </xdr:from>
    <xdr:to>
      <xdr:col>31</xdr:col>
      <xdr:colOff>85725</xdr:colOff>
      <xdr:row>39</xdr:row>
      <xdr:rowOff>2591</xdr:rowOff>
    </xdr:to>
    <xdr:sp macro="" textlink="">
      <xdr:nvSpPr>
        <xdr:cNvPr id="747" name="円/楕円 746"/>
        <xdr:cNvSpPr/>
      </xdr:nvSpPr>
      <xdr:spPr>
        <a:xfrm>
          <a:off x="21272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165168</xdr:rowOff>
    </xdr:from>
    <xdr:ext cx="313932" cy="259045"/>
    <xdr:sp macro="" textlink="">
      <xdr:nvSpPr>
        <xdr:cNvPr id="748" name="テキスト ボックス 747"/>
        <xdr:cNvSpPr txBox="1"/>
      </xdr:nvSpPr>
      <xdr:spPr>
        <a:xfrm>
          <a:off x="21166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72898</xdr:rowOff>
    </xdr:from>
    <xdr:to>
      <xdr:col>29</xdr:col>
      <xdr:colOff>568325</xdr:colOff>
      <xdr:row>39</xdr:row>
      <xdr:rowOff>3048</xdr:rowOff>
    </xdr:to>
    <xdr:sp macro="" textlink="">
      <xdr:nvSpPr>
        <xdr:cNvPr id="749" name="円/楕円 748"/>
        <xdr:cNvSpPr/>
      </xdr:nvSpPr>
      <xdr:spPr>
        <a:xfrm>
          <a:off x="20383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165625</xdr:rowOff>
    </xdr:from>
    <xdr:ext cx="313932" cy="259045"/>
    <xdr:sp macro="" textlink="">
      <xdr:nvSpPr>
        <xdr:cNvPr id="750" name="テキスト ボックス 749"/>
        <xdr:cNvSpPr txBox="1"/>
      </xdr:nvSpPr>
      <xdr:spPr>
        <a:xfrm>
          <a:off x="20277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73355</xdr:rowOff>
    </xdr:from>
    <xdr:to>
      <xdr:col>28</xdr:col>
      <xdr:colOff>365125</xdr:colOff>
      <xdr:row>39</xdr:row>
      <xdr:rowOff>3505</xdr:rowOff>
    </xdr:to>
    <xdr:sp macro="" textlink="">
      <xdr:nvSpPr>
        <xdr:cNvPr id="751" name="円/楕円 750"/>
        <xdr:cNvSpPr/>
      </xdr:nvSpPr>
      <xdr:spPr>
        <a:xfrm>
          <a:off x="19494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166082</xdr:rowOff>
    </xdr:from>
    <xdr:ext cx="313932" cy="259045"/>
    <xdr:sp macro="" textlink="">
      <xdr:nvSpPr>
        <xdr:cNvPr id="752" name="テキスト ボックス 751"/>
        <xdr:cNvSpPr txBox="1"/>
      </xdr:nvSpPr>
      <xdr:spPr>
        <a:xfrm>
          <a:off x="19388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72212</xdr:rowOff>
    </xdr:from>
    <xdr:to>
      <xdr:col>27</xdr:col>
      <xdr:colOff>161925</xdr:colOff>
      <xdr:row>39</xdr:row>
      <xdr:rowOff>2362</xdr:rowOff>
    </xdr:to>
    <xdr:sp macro="" textlink="">
      <xdr:nvSpPr>
        <xdr:cNvPr id="753" name="円/楕円 752"/>
        <xdr:cNvSpPr/>
      </xdr:nvSpPr>
      <xdr:spPr>
        <a:xfrm>
          <a:off x="18605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164939</xdr:rowOff>
    </xdr:from>
    <xdr:ext cx="313932" cy="259045"/>
    <xdr:sp macro="" textlink="">
      <xdr:nvSpPr>
        <xdr:cNvPr id="754" name="テキスト ボックス 753"/>
        <xdr:cNvSpPr txBox="1"/>
      </xdr:nvSpPr>
      <xdr:spPr>
        <a:xfrm>
          <a:off x="18499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27732</xdr:rowOff>
    </xdr:from>
    <xdr:to>
      <xdr:col>32</xdr:col>
      <xdr:colOff>187325</xdr:colOff>
      <xdr:row>59</xdr:row>
      <xdr:rowOff>29697</xdr:rowOff>
    </xdr:to>
    <xdr:cxnSp macro="">
      <xdr:nvCxnSpPr>
        <xdr:cNvPr id="783" name="直線コネクタ 782"/>
        <xdr:cNvCxnSpPr/>
      </xdr:nvCxnSpPr>
      <xdr:spPr>
        <a:xfrm>
          <a:off x="21323300" y="10143282"/>
          <a:ext cx="8382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26870</xdr:rowOff>
    </xdr:from>
    <xdr:to>
      <xdr:col>31</xdr:col>
      <xdr:colOff>34925</xdr:colOff>
      <xdr:row>59</xdr:row>
      <xdr:rowOff>27732</xdr:rowOff>
    </xdr:to>
    <xdr:cxnSp macro="">
      <xdr:nvCxnSpPr>
        <xdr:cNvPr id="786" name="直線コネクタ 785"/>
        <xdr:cNvCxnSpPr/>
      </xdr:nvCxnSpPr>
      <xdr:spPr>
        <a:xfrm>
          <a:off x="20434300" y="10142420"/>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26870</xdr:rowOff>
    </xdr:from>
    <xdr:to>
      <xdr:col>29</xdr:col>
      <xdr:colOff>517525</xdr:colOff>
      <xdr:row>59</xdr:row>
      <xdr:rowOff>28684</xdr:rowOff>
    </xdr:to>
    <xdr:cxnSp macro="">
      <xdr:nvCxnSpPr>
        <xdr:cNvPr id="789" name="直線コネクタ 788"/>
        <xdr:cNvCxnSpPr/>
      </xdr:nvCxnSpPr>
      <xdr:spPr>
        <a:xfrm flipV="1">
          <a:off x="19545300" y="10142420"/>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1" name="テキスト ボックス 790"/>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28296</xdr:rowOff>
    </xdr:from>
    <xdr:to>
      <xdr:col>28</xdr:col>
      <xdr:colOff>314325</xdr:colOff>
      <xdr:row>59</xdr:row>
      <xdr:rowOff>28684</xdr:rowOff>
    </xdr:to>
    <xdr:cxnSp macro="">
      <xdr:nvCxnSpPr>
        <xdr:cNvPr id="792" name="直線コネクタ 791"/>
        <xdr:cNvCxnSpPr/>
      </xdr:nvCxnSpPr>
      <xdr:spPr>
        <a:xfrm>
          <a:off x="18656300" y="10143846"/>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4" name="テキスト ボックス 793"/>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6" name="テキスト ボックス 795"/>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150347</xdr:rowOff>
    </xdr:from>
    <xdr:to>
      <xdr:col>32</xdr:col>
      <xdr:colOff>238125</xdr:colOff>
      <xdr:row>59</xdr:row>
      <xdr:rowOff>80497</xdr:rowOff>
    </xdr:to>
    <xdr:sp macro="" textlink="">
      <xdr:nvSpPr>
        <xdr:cNvPr id="802" name="円/楕円 801"/>
        <xdr:cNvSpPr/>
      </xdr:nvSpPr>
      <xdr:spPr>
        <a:xfrm>
          <a:off x="22110700" y="100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469744" cy="259045"/>
    <xdr:sp macro="" textlink="">
      <xdr:nvSpPr>
        <xdr:cNvPr id="803" name="貸付金該当値テキスト"/>
        <xdr:cNvSpPr txBox="1"/>
      </xdr:nvSpPr>
      <xdr:spPr>
        <a:xfrm>
          <a:off x="22212300" y="100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148382</xdr:rowOff>
    </xdr:from>
    <xdr:to>
      <xdr:col>31</xdr:col>
      <xdr:colOff>85725</xdr:colOff>
      <xdr:row>59</xdr:row>
      <xdr:rowOff>78532</xdr:rowOff>
    </xdr:to>
    <xdr:sp macro="" textlink="">
      <xdr:nvSpPr>
        <xdr:cNvPr id="804" name="円/楕円 803"/>
        <xdr:cNvSpPr/>
      </xdr:nvSpPr>
      <xdr:spPr>
        <a:xfrm>
          <a:off x="21272500" y="100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69659</xdr:rowOff>
    </xdr:from>
    <xdr:ext cx="469744" cy="259045"/>
    <xdr:sp macro="" textlink="">
      <xdr:nvSpPr>
        <xdr:cNvPr id="805" name="テキスト ボックス 804"/>
        <xdr:cNvSpPr txBox="1"/>
      </xdr:nvSpPr>
      <xdr:spPr>
        <a:xfrm>
          <a:off x="21088427" y="1018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147520</xdr:rowOff>
    </xdr:from>
    <xdr:to>
      <xdr:col>29</xdr:col>
      <xdr:colOff>568325</xdr:colOff>
      <xdr:row>59</xdr:row>
      <xdr:rowOff>77670</xdr:rowOff>
    </xdr:to>
    <xdr:sp macro="" textlink="">
      <xdr:nvSpPr>
        <xdr:cNvPr id="806" name="円/楕円 805"/>
        <xdr:cNvSpPr/>
      </xdr:nvSpPr>
      <xdr:spPr>
        <a:xfrm>
          <a:off x="20383500" y="100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68797</xdr:rowOff>
    </xdr:from>
    <xdr:ext cx="469744" cy="259045"/>
    <xdr:sp macro="" textlink="">
      <xdr:nvSpPr>
        <xdr:cNvPr id="807" name="テキスト ボックス 806"/>
        <xdr:cNvSpPr txBox="1"/>
      </xdr:nvSpPr>
      <xdr:spPr>
        <a:xfrm>
          <a:off x="20199427" y="1018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149334</xdr:rowOff>
    </xdr:from>
    <xdr:to>
      <xdr:col>28</xdr:col>
      <xdr:colOff>365125</xdr:colOff>
      <xdr:row>59</xdr:row>
      <xdr:rowOff>79484</xdr:rowOff>
    </xdr:to>
    <xdr:sp macro="" textlink="">
      <xdr:nvSpPr>
        <xdr:cNvPr id="808" name="円/楕円 807"/>
        <xdr:cNvSpPr/>
      </xdr:nvSpPr>
      <xdr:spPr>
        <a:xfrm>
          <a:off x="19494500" y="100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70611</xdr:rowOff>
    </xdr:from>
    <xdr:ext cx="469744" cy="259045"/>
    <xdr:sp macro="" textlink="">
      <xdr:nvSpPr>
        <xdr:cNvPr id="809" name="テキスト ボックス 808"/>
        <xdr:cNvSpPr txBox="1"/>
      </xdr:nvSpPr>
      <xdr:spPr>
        <a:xfrm>
          <a:off x="19310427" y="1018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148946</xdr:rowOff>
    </xdr:from>
    <xdr:to>
      <xdr:col>27</xdr:col>
      <xdr:colOff>161925</xdr:colOff>
      <xdr:row>59</xdr:row>
      <xdr:rowOff>79096</xdr:rowOff>
    </xdr:to>
    <xdr:sp macro="" textlink="">
      <xdr:nvSpPr>
        <xdr:cNvPr id="810" name="円/楕円 809"/>
        <xdr:cNvSpPr/>
      </xdr:nvSpPr>
      <xdr:spPr>
        <a:xfrm>
          <a:off x="18605500" y="100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70223</xdr:rowOff>
    </xdr:from>
    <xdr:ext cx="469744" cy="259045"/>
    <xdr:sp macro="" textlink="">
      <xdr:nvSpPr>
        <xdr:cNvPr id="811" name="テキスト ボックス 810"/>
        <xdr:cNvSpPr txBox="1"/>
      </xdr:nvSpPr>
      <xdr:spPr>
        <a:xfrm>
          <a:off x="18421427" y="1018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94285</xdr:rowOff>
    </xdr:from>
    <xdr:to>
      <xdr:col>32</xdr:col>
      <xdr:colOff>187325</xdr:colOff>
      <xdr:row>74</xdr:row>
      <xdr:rowOff>106446</xdr:rowOff>
    </xdr:to>
    <xdr:cxnSp macro="">
      <xdr:nvCxnSpPr>
        <xdr:cNvPr id="840" name="直線コネクタ 839"/>
        <xdr:cNvCxnSpPr/>
      </xdr:nvCxnSpPr>
      <xdr:spPr>
        <a:xfrm flipV="1">
          <a:off x="21323300" y="12781585"/>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41"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99055</xdr:rowOff>
    </xdr:from>
    <xdr:to>
      <xdr:col>31</xdr:col>
      <xdr:colOff>34925</xdr:colOff>
      <xdr:row>74</xdr:row>
      <xdr:rowOff>106446</xdr:rowOff>
    </xdr:to>
    <xdr:cxnSp macro="">
      <xdr:nvCxnSpPr>
        <xdr:cNvPr id="843" name="直線コネクタ 842"/>
        <xdr:cNvCxnSpPr/>
      </xdr:nvCxnSpPr>
      <xdr:spPr>
        <a:xfrm>
          <a:off x="20434300" y="12786355"/>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5" name="テキスト ボックス 844"/>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3363</xdr:rowOff>
    </xdr:from>
    <xdr:to>
      <xdr:col>29</xdr:col>
      <xdr:colOff>517525</xdr:colOff>
      <xdr:row>74</xdr:row>
      <xdr:rowOff>99055</xdr:rowOff>
    </xdr:to>
    <xdr:cxnSp macro="">
      <xdr:nvCxnSpPr>
        <xdr:cNvPr id="846" name="直線コネクタ 845"/>
        <xdr:cNvCxnSpPr/>
      </xdr:nvCxnSpPr>
      <xdr:spPr>
        <a:xfrm>
          <a:off x="19545300" y="12690663"/>
          <a:ext cx="889000" cy="9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151825</xdr:rowOff>
    </xdr:from>
    <xdr:ext cx="599010" cy="259045"/>
    <xdr:sp macro="" textlink="">
      <xdr:nvSpPr>
        <xdr:cNvPr id="848" name="テキスト ボックス 847"/>
        <xdr:cNvSpPr txBox="1"/>
      </xdr:nvSpPr>
      <xdr:spPr>
        <a:xfrm>
          <a:off x="20134794"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121374</xdr:rowOff>
    </xdr:from>
    <xdr:to>
      <xdr:col>28</xdr:col>
      <xdr:colOff>314325</xdr:colOff>
      <xdr:row>74</xdr:row>
      <xdr:rowOff>3363</xdr:rowOff>
    </xdr:to>
    <xdr:cxnSp macro="">
      <xdr:nvCxnSpPr>
        <xdr:cNvPr id="849" name="直線コネクタ 848"/>
        <xdr:cNvCxnSpPr/>
      </xdr:nvCxnSpPr>
      <xdr:spPr>
        <a:xfrm>
          <a:off x="18656300" y="12637224"/>
          <a:ext cx="889000" cy="5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9065</xdr:rowOff>
    </xdr:from>
    <xdr:ext cx="599010" cy="259045"/>
    <xdr:sp macro="" textlink="">
      <xdr:nvSpPr>
        <xdr:cNvPr id="851" name="テキスト ボックス 850"/>
        <xdr:cNvSpPr txBox="1"/>
      </xdr:nvSpPr>
      <xdr:spPr>
        <a:xfrm>
          <a:off x="19245794"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43485</xdr:rowOff>
    </xdr:from>
    <xdr:to>
      <xdr:col>32</xdr:col>
      <xdr:colOff>238125</xdr:colOff>
      <xdr:row>74</xdr:row>
      <xdr:rowOff>145085</xdr:rowOff>
    </xdr:to>
    <xdr:sp macro="" textlink="">
      <xdr:nvSpPr>
        <xdr:cNvPr id="859" name="円/楕円 858"/>
        <xdr:cNvSpPr/>
      </xdr:nvSpPr>
      <xdr:spPr>
        <a:xfrm>
          <a:off x="22110700" y="127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66362</xdr:rowOff>
    </xdr:from>
    <xdr:ext cx="599010" cy="259045"/>
    <xdr:sp macro="" textlink="">
      <xdr:nvSpPr>
        <xdr:cNvPr id="860" name="繰出金該当値テキスト"/>
        <xdr:cNvSpPr txBox="1"/>
      </xdr:nvSpPr>
      <xdr:spPr>
        <a:xfrm>
          <a:off x="22212300" y="1258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105,960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55646</xdr:rowOff>
    </xdr:from>
    <xdr:to>
      <xdr:col>31</xdr:col>
      <xdr:colOff>85725</xdr:colOff>
      <xdr:row>74</xdr:row>
      <xdr:rowOff>157246</xdr:rowOff>
    </xdr:to>
    <xdr:sp macro="" textlink="">
      <xdr:nvSpPr>
        <xdr:cNvPr id="861" name="円/楕円 860"/>
        <xdr:cNvSpPr/>
      </xdr:nvSpPr>
      <xdr:spPr>
        <a:xfrm>
          <a:off x="21272500" y="1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2323</xdr:rowOff>
    </xdr:from>
    <xdr:ext cx="599010" cy="259045"/>
    <xdr:sp macro="" textlink="">
      <xdr:nvSpPr>
        <xdr:cNvPr id="862" name="テキスト ボックス 861"/>
        <xdr:cNvSpPr txBox="1"/>
      </xdr:nvSpPr>
      <xdr:spPr>
        <a:xfrm>
          <a:off x="21023794" y="1251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104,364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48255</xdr:rowOff>
    </xdr:from>
    <xdr:to>
      <xdr:col>29</xdr:col>
      <xdr:colOff>568325</xdr:colOff>
      <xdr:row>74</xdr:row>
      <xdr:rowOff>149855</xdr:rowOff>
    </xdr:to>
    <xdr:sp macro="" textlink="">
      <xdr:nvSpPr>
        <xdr:cNvPr id="863" name="円/楕円 862"/>
        <xdr:cNvSpPr/>
      </xdr:nvSpPr>
      <xdr:spPr>
        <a:xfrm>
          <a:off x="20383500" y="127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166382</xdr:rowOff>
    </xdr:from>
    <xdr:ext cx="599010" cy="259045"/>
    <xdr:sp macro="" textlink="">
      <xdr:nvSpPr>
        <xdr:cNvPr id="864" name="テキスト ボックス 863"/>
        <xdr:cNvSpPr txBox="1"/>
      </xdr:nvSpPr>
      <xdr:spPr>
        <a:xfrm>
          <a:off x="20134794" y="125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105,334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124013</xdr:rowOff>
    </xdr:from>
    <xdr:to>
      <xdr:col>28</xdr:col>
      <xdr:colOff>365125</xdr:colOff>
      <xdr:row>74</xdr:row>
      <xdr:rowOff>54163</xdr:rowOff>
    </xdr:to>
    <xdr:sp macro="" textlink="">
      <xdr:nvSpPr>
        <xdr:cNvPr id="865" name="円/楕円 864"/>
        <xdr:cNvSpPr/>
      </xdr:nvSpPr>
      <xdr:spPr>
        <a:xfrm>
          <a:off x="19494500" y="126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70690</xdr:rowOff>
    </xdr:from>
    <xdr:ext cx="599010" cy="259045"/>
    <xdr:sp macro="" textlink="">
      <xdr:nvSpPr>
        <xdr:cNvPr id="866" name="テキスト ボックス 865"/>
        <xdr:cNvSpPr txBox="1"/>
      </xdr:nvSpPr>
      <xdr:spPr>
        <a:xfrm>
          <a:off x="19245794" y="1241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117,892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70574</xdr:rowOff>
    </xdr:from>
    <xdr:to>
      <xdr:col>27</xdr:col>
      <xdr:colOff>161925</xdr:colOff>
      <xdr:row>74</xdr:row>
      <xdr:rowOff>724</xdr:rowOff>
    </xdr:to>
    <xdr:sp macro="" textlink="">
      <xdr:nvSpPr>
        <xdr:cNvPr id="867" name="円/楕円 866"/>
        <xdr:cNvSpPr/>
      </xdr:nvSpPr>
      <xdr:spPr>
        <a:xfrm>
          <a:off x="18605500" y="125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163301</xdr:rowOff>
    </xdr:from>
    <xdr:ext cx="599010" cy="259045"/>
    <xdr:sp macro="" textlink="">
      <xdr:nvSpPr>
        <xdr:cNvPr id="868" name="テキスト ボックス 867"/>
        <xdr:cNvSpPr txBox="1"/>
      </xdr:nvSpPr>
      <xdr:spPr>
        <a:xfrm>
          <a:off x="18356794" y="1267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補助費については、２年連続の増加となっている。これは一部事務組合への負担金の増加が要因となっており、消防署今別分署の建替工事により今後も増加する見込みとなっている。普通建設事業については、北海道新幹線関連工事が終了したことから減少となっている。維持補修費については、平成２８年度は除雪費が少なかったため減少している。扶助費については、高齢者の増加により年々増加傾向にある。今後は</a:t>
          </a:r>
          <a:r>
            <a:rPr kumimoji="1" lang="ja-JP" altLang="ja-JP" sz="1300">
              <a:solidFill>
                <a:schemeClr val="dk1"/>
              </a:solidFill>
              <a:effectLst/>
              <a:latin typeface="+mn-lt"/>
              <a:ea typeface="+mn-ea"/>
              <a:cs typeface="+mn-cs"/>
            </a:rPr>
            <a:t>福祉の充実と経費の軽減の両立に努め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積立金については、普通交付税の</a:t>
          </a:r>
          <a:r>
            <a:rPr kumimoji="1" lang="ja-JP" altLang="ja-JP" sz="1300">
              <a:solidFill>
                <a:schemeClr val="dk1"/>
              </a:solidFill>
              <a:effectLst/>
              <a:latin typeface="+mn-lt"/>
              <a:ea typeface="+mn-ea"/>
              <a:cs typeface="+mn-cs"/>
            </a:rPr>
            <a:t>人口減少等特別対策分について積立てを行ってきたが、平成２８年度は、成果分により算定額が減少したため積立金についても減少</a:t>
          </a:r>
          <a:r>
            <a:rPr kumimoji="1" lang="ja-JP" altLang="en-US" sz="1300">
              <a:solidFill>
                <a:schemeClr val="dk1"/>
              </a:solidFill>
              <a:effectLst/>
              <a:latin typeface="+mn-lt"/>
              <a:ea typeface="+mn-ea"/>
              <a:cs typeface="+mn-cs"/>
            </a:rPr>
            <a:t>となった。同様の理由により、今後も減少していく見込みである。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2,842
2,839
125.27
3,040,866
2,841,731
175,994
1,727,138
2,750,350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23.7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164895</xdr:rowOff>
    </xdr:from>
    <xdr:to>
      <xdr:col>6</xdr:col>
      <xdr:colOff>511175</xdr:colOff>
      <xdr:row>37</xdr:row>
      <xdr:rowOff>168879</xdr:rowOff>
    </xdr:to>
    <xdr:cxnSp macro="">
      <xdr:nvCxnSpPr>
        <xdr:cNvPr id="62" name="直線コネクタ 61"/>
        <xdr:cNvCxnSpPr/>
      </xdr:nvCxnSpPr>
      <xdr:spPr>
        <a:xfrm>
          <a:off x="3797300" y="6508545"/>
          <a:ext cx="8382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164895</xdr:rowOff>
    </xdr:from>
    <xdr:to>
      <xdr:col>5</xdr:col>
      <xdr:colOff>358775</xdr:colOff>
      <xdr:row>37</xdr:row>
      <xdr:rowOff>167949</xdr:rowOff>
    </xdr:to>
    <xdr:cxnSp macro="">
      <xdr:nvCxnSpPr>
        <xdr:cNvPr id="65" name="直線コネクタ 64"/>
        <xdr:cNvCxnSpPr/>
      </xdr:nvCxnSpPr>
      <xdr:spPr>
        <a:xfrm flipV="1">
          <a:off x="2908300" y="6508545"/>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167949</xdr:rowOff>
    </xdr:from>
    <xdr:to>
      <xdr:col>4</xdr:col>
      <xdr:colOff>155575</xdr:colOff>
      <xdr:row>38</xdr:row>
      <xdr:rowOff>14999</xdr:rowOff>
    </xdr:to>
    <xdr:cxnSp macro="">
      <xdr:nvCxnSpPr>
        <xdr:cNvPr id="68" name="直線コネクタ 67"/>
        <xdr:cNvCxnSpPr/>
      </xdr:nvCxnSpPr>
      <xdr:spPr>
        <a:xfrm flipV="1">
          <a:off x="2019300" y="651159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46377</xdr:rowOff>
    </xdr:from>
    <xdr:ext cx="534377" cy="259045"/>
    <xdr:sp macro="" textlink="">
      <xdr:nvSpPr>
        <xdr:cNvPr id="70" name="テキスト ボックス 69"/>
        <xdr:cNvSpPr txBox="1"/>
      </xdr:nvSpPr>
      <xdr:spPr>
        <a:xfrm>
          <a:off x="2641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14999</xdr:rowOff>
    </xdr:from>
    <xdr:to>
      <xdr:col>2</xdr:col>
      <xdr:colOff>638175</xdr:colOff>
      <xdr:row>38</xdr:row>
      <xdr:rowOff>49387</xdr:rowOff>
    </xdr:to>
    <xdr:cxnSp macro="">
      <xdr:nvCxnSpPr>
        <xdr:cNvPr id="71" name="直線コネクタ 70"/>
        <xdr:cNvCxnSpPr/>
      </xdr:nvCxnSpPr>
      <xdr:spPr>
        <a:xfrm flipV="1">
          <a:off x="1130300" y="6530099"/>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72022</xdr:rowOff>
    </xdr:from>
    <xdr:ext cx="534377" cy="259045"/>
    <xdr:sp macro="" textlink="">
      <xdr:nvSpPr>
        <xdr:cNvPr id="73" name="テキスト ボックス 72"/>
        <xdr:cNvSpPr txBox="1"/>
      </xdr:nvSpPr>
      <xdr:spPr>
        <a:xfrm>
          <a:off x="1752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66193</xdr:rowOff>
    </xdr:from>
    <xdr:ext cx="534377" cy="259045"/>
    <xdr:sp macro="" textlink="">
      <xdr:nvSpPr>
        <xdr:cNvPr id="75" name="テキスト ボックス 74"/>
        <xdr:cNvSpPr txBox="1"/>
      </xdr:nvSpPr>
      <xdr:spPr>
        <a:xfrm>
          <a:off x="863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118079</xdr:rowOff>
    </xdr:from>
    <xdr:to>
      <xdr:col>6</xdr:col>
      <xdr:colOff>561975</xdr:colOff>
      <xdr:row>38</xdr:row>
      <xdr:rowOff>48230</xdr:rowOff>
    </xdr:to>
    <xdr:sp macro="" textlink="">
      <xdr:nvSpPr>
        <xdr:cNvPr id="81" name="円/楕円 80"/>
        <xdr:cNvSpPr/>
      </xdr:nvSpPr>
      <xdr:spPr>
        <a:xfrm>
          <a:off x="4584700" y="64617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140956</xdr:rowOff>
    </xdr:from>
    <xdr:ext cx="534377" cy="259045"/>
    <xdr:sp macro="" textlink="">
      <xdr:nvSpPr>
        <xdr:cNvPr id="82" name="議会費該当値テキスト"/>
        <xdr:cNvSpPr txBox="1"/>
      </xdr:nvSpPr>
      <xdr:spPr>
        <a:xfrm>
          <a:off x="4686300" y="631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16,713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114095</xdr:rowOff>
    </xdr:from>
    <xdr:to>
      <xdr:col>5</xdr:col>
      <xdr:colOff>409575</xdr:colOff>
      <xdr:row>38</xdr:row>
      <xdr:rowOff>44245</xdr:rowOff>
    </xdr:to>
    <xdr:sp macro="" textlink="">
      <xdr:nvSpPr>
        <xdr:cNvPr id="83" name="円/楕円 82"/>
        <xdr:cNvSpPr/>
      </xdr:nvSpPr>
      <xdr:spPr>
        <a:xfrm>
          <a:off x="3746500" y="64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60772</xdr:rowOff>
    </xdr:from>
    <xdr:ext cx="534377" cy="259045"/>
    <xdr:sp macro="" textlink="">
      <xdr:nvSpPr>
        <xdr:cNvPr id="84" name="テキスト ボックス 83"/>
        <xdr:cNvSpPr txBox="1"/>
      </xdr:nvSpPr>
      <xdr:spPr>
        <a:xfrm>
          <a:off x="3530111" y="62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117148</xdr:rowOff>
    </xdr:from>
    <xdr:to>
      <xdr:col>4</xdr:col>
      <xdr:colOff>206375</xdr:colOff>
      <xdr:row>38</xdr:row>
      <xdr:rowOff>47298</xdr:rowOff>
    </xdr:to>
    <xdr:sp macro="" textlink="">
      <xdr:nvSpPr>
        <xdr:cNvPr id="85" name="円/楕円 84"/>
        <xdr:cNvSpPr/>
      </xdr:nvSpPr>
      <xdr:spPr>
        <a:xfrm>
          <a:off x="2857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63825</xdr:rowOff>
    </xdr:from>
    <xdr:ext cx="534377" cy="259045"/>
    <xdr:sp macro="" textlink="">
      <xdr:nvSpPr>
        <xdr:cNvPr id="86" name="テキスト ボックス 85"/>
        <xdr:cNvSpPr txBox="1"/>
      </xdr:nvSpPr>
      <xdr:spPr>
        <a:xfrm>
          <a:off x="2641111" y="62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135649</xdr:rowOff>
    </xdr:from>
    <xdr:to>
      <xdr:col>3</xdr:col>
      <xdr:colOff>3175</xdr:colOff>
      <xdr:row>38</xdr:row>
      <xdr:rowOff>65799</xdr:rowOff>
    </xdr:to>
    <xdr:sp macro="" textlink="">
      <xdr:nvSpPr>
        <xdr:cNvPr id="87" name="円/楕円 86"/>
        <xdr:cNvSpPr/>
      </xdr:nvSpPr>
      <xdr:spPr>
        <a:xfrm>
          <a:off x="1968500" y="64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56926</xdr:rowOff>
    </xdr:from>
    <xdr:ext cx="534377" cy="259045"/>
    <xdr:sp macro="" textlink="">
      <xdr:nvSpPr>
        <xdr:cNvPr id="88" name="テキスト ボックス 87"/>
        <xdr:cNvSpPr txBox="1"/>
      </xdr:nvSpPr>
      <xdr:spPr>
        <a:xfrm>
          <a:off x="1752111" y="65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170037</xdr:rowOff>
    </xdr:from>
    <xdr:to>
      <xdr:col>1</xdr:col>
      <xdr:colOff>485775</xdr:colOff>
      <xdr:row>38</xdr:row>
      <xdr:rowOff>100187</xdr:rowOff>
    </xdr:to>
    <xdr:sp macro="" textlink="">
      <xdr:nvSpPr>
        <xdr:cNvPr id="89" name="円/楕円 88"/>
        <xdr:cNvSpPr/>
      </xdr:nvSpPr>
      <xdr:spPr>
        <a:xfrm>
          <a:off x="1079500" y="65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91314</xdr:rowOff>
    </xdr:from>
    <xdr:ext cx="534377" cy="259045"/>
    <xdr:sp macro="" textlink="">
      <xdr:nvSpPr>
        <xdr:cNvPr id="90" name="テキスト ボックス 89"/>
        <xdr:cNvSpPr txBox="1"/>
      </xdr:nvSpPr>
      <xdr:spPr>
        <a:xfrm>
          <a:off x="863111" y="660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135678</xdr:rowOff>
    </xdr:from>
    <xdr:to>
      <xdr:col>6</xdr:col>
      <xdr:colOff>511175</xdr:colOff>
      <xdr:row>57</xdr:row>
      <xdr:rowOff>67930</xdr:rowOff>
    </xdr:to>
    <xdr:cxnSp macro="">
      <xdr:nvCxnSpPr>
        <xdr:cNvPr id="119" name="直線コネクタ 118"/>
        <xdr:cNvCxnSpPr/>
      </xdr:nvCxnSpPr>
      <xdr:spPr>
        <a:xfrm>
          <a:off x="3797300" y="9736878"/>
          <a:ext cx="838200" cy="10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135678</xdr:rowOff>
    </xdr:from>
    <xdr:to>
      <xdr:col>5</xdr:col>
      <xdr:colOff>358775</xdr:colOff>
      <xdr:row>57</xdr:row>
      <xdr:rowOff>40925</xdr:rowOff>
    </xdr:to>
    <xdr:cxnSp macro="">
      <xdr:nvCxnSpPr>
        <xdr:cNvPr id="122" name="直線コネクタ 121"/>
        <xdr:cNvCxnSpPr/>
      </xdr:nvCxnSpPr>
      <xdr:spPr>
        <a:xfrm flipV="1">
          <a:off x="2908300" y="9736878"/>
          <a:ext cx="889000" cy="7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126192</xdr:rowOff>
    </xdr:from>
    <xdr:to>
      <xdr:col>4</xdr:col>
      <xdr:colOff>155575</xdr:colOff>
      <xdr:row>57</xdr:row>
      <xdr:rowOff>40925</xdr:rowOff>
    </xdr:to>
    <xdr:cxnSp macro="">
      <xdr:nvCxnSpPr>
        <xdr:cNvPr id="125" name="直線コネクタ 124"/>
        <xdr:cNvCxnSpPr/>
      </xdr:nvCxnSpPr>
      <xdr:spPr>
        <a:xfrm>
          <a:off x="2019300" y="9727392"/>
          <a:ext cx="8890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146640</xdr:rowOff>
    </xdr:from>
    <xdr:ext cx="599010" cy="259045"/>
    <xdr:sp macro="" textlink="">
      <xdr:nvSpPr>
        <xdr:cNvPr id="127" name="テキスト ボックス 126"/>
        <xdr:cNvSpPr txBox="1"/>
      </xdr:nvSpPr>
      <xdr:spPr>
        <a:xfrm>
          <a:off x="2608794" y="991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126192</xdr:rowOff>
    </xdr:from>
    <xdr:to>
      <xdr:col>2</xdr:col>
      <xdr:colOff>638175</xdr:colOff>
      <xdr:row>57</xdr:row>
      <xdr:rowOff>120210</xdr:rowOff>
    </xdr:to>
    <xdr:cxnSp macro="">
      <xdr:nvCxnSpPr>
        <xdr:cNvPr id="128" name="直線コネクタ 127"/>
        <xdr:cNvCxnSpPr/>
      </xdr:nvCxnSpPr>
      <xdr:spPr>
        <a:xfrm flipV="1">
          <a:off x="1130300" y="9727392"/>
          <a:ext cx="889000" cy="1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141355</xdr:rowOff>
    </xdr:from>
    <xdr:ext cx="599010" cy="259045"/>
    <xdr:sp macro="" textlink="">
      <xdr:nvSpPr>
        <xdr:cNvPr id="130" name="テキスト ボックス 129"/>
        <xdr:cNvSpPr txBox="1"/>
      </xdr:nvSpPr>
      <xdr:spPr>
        <a:xfrm>
          <a:off x="1719794" y="991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17130</xdr:rowOff>
    </xdr:from>
    <xdr:to>
      <xdr:col>6</xdr:col>
      <xdr:colOff>561975</xdr:colOff>
      <xdr:row>57</xdr:row>
      <xdr:rowOff>118730</xdr:rowOff>
    </xdr:to>
    <xdr:sp macro="" textlink="">
      <xdr:nvSpPr>
        <xdr:cNvPr id="138" name="円/楕円 137"/>
        <xdr:cNvSpPr/>
      </xdr:nvSpPr>
      <xdr:spPr>
        <a:xfrm>
          <a:off x="4584700" y="97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40007</xdr:rowOff>
    </xdr:from>
    <xdr:ext cx="599010" cy="259045"/>
    <xdr:sp macro="" textlink="">
      <xdr:nvSpPr>
        <xdr:cNvPr id="139" name="総務費該当値テキスト"/>
        <xdr:cNvSpPr txBox="1"/>
      </xdr:nvSpPr>
      <xdr:spPr>
        <a:xfrm>
          <a:off x="4686300" y="964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251,512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84878</xdr:rowOff>
    </xdr:from>
    <xdr:to>
      <xdr:col>5</xdr:col>
      <xdr:colOff>409575</xdr:colOff>
      <xdr:row>57</xdr:row>
      <xdr:rowOff>15028</xdr:rowOff>
    </xdr:to>
    <xdr:sp macro="" textlink="">
      <xdr:nvSpPr>
        <xdr:cNvPr id="140" name="円/楕円 139"/>
        <xdr:cNvSpPr/>
      </xdr:nvSpPr>
      <xdr:spPr>
        <a:xfrm>
          <a:off x="3746500" y="96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31555</xdr:rowOff>
    </xdr:from>
    <xdr:ext cx="599010" cy="259045"/>
    <xdr:sp macro="" textlink="">
      <xdr:nvSpPr>
        <xdr:cNvPr id="141" name="テキスト ボックス 140"/>
        <xdr:cNvSpPr txBox="1"/>
      </xdr:nvSpPr>
      <xdr:spPr>
        <a:xfrm>
          <a:off x="3497794" y="946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161575</xdr:rowOff>
    </xdr:from>
    <xdr:to>
      <xdr:col>4</xdr:col>
      <xdr:colOff>206375</xdr:colOff>
      <xdr:row>57</xdr:row>
      <xdr:rowOff>91725</xdr:rowOff>
    </xdr:to>
    <xdr:sp macro="" textlink="">
      <xdr:nvSpPr>
        <xdr:cNvPr id="142" name="円/楕円 141"/>
        <xdr:cNvSpPr/>
      </xdr:nvSpPr>
      <xdr:spPr>
        <a:xfrm>
          <a:off x="2857500" y="97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108252</xdr:rowOff>
    </xdr:from>
    <xdr:ext cx="599010" cy="259045"/>
    <xdr:sp macro="" textlink="">
      <xdr:nvSpPr>
        <xdr:cNvPr id="143" name="テキスト ボックス 142"/>
        <xdr:cNvSpPr txBox="1"/>
      </xdr:nvSpPr>
      <xdr:spPr>
        <a:xfrm>
          <a:off x="2608794" y="953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272,775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75392</xdr:rowOff>
    </xdr:from>
    <xdr:to>
      <xdr:col>3</xdr:col>
      <xdr:colOff>3175</xdr:colOff>
      <xdr:row>57</xdr:row>
      <xdr:rowOff>5542</xdr:rowOff>
    </xdr:to>
    <xdr:sp macro="" textlink="">
      <xdr:nvSpPr>
        <xdr:cNvPr id="144" name="円/楕円 143"/>
        <xdr:cNvSpPr/>
      </xdr:nvSpPr>
      <xdr:spPr>
        <a:xfrm>
          <a:off x="1968500" y="967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22069</xdr:rowOff>
    </xdr:from>
    <xdr:ext cx="599010" cy="259045"/>
    <xdr:sp macro="" textlink="">
      <xdr:nvSpPr>
        <xdr:cNvPr id="145" name="テキスト ボックス 144"/>
        <xdr:cNvSpPr txBox="1"/>
      </xdr:nvSpPr>
      <xdr:spPr>
        <a:xfrm>
          <a:off x="1719794" y="94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340,636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69410</xdr:rowOff>
    </xdr:from>
    <xdr:to>
      <xdr:col>1</xdr:col>
      <xdr:colOff>485775</xdr:colOff>
      <xdr:row>57</xdr:row>
      <xdr:rowOff>171010</xdr:rowOff>
    </xdr:to>
    <xdr:sp macro="" textlink="">
      <xdr:nvSpPr>
        <xdr:cNvPr id="146" name="円/楕円 145"/>
        <xdr:cNvSpPr/>
      </xdr:nvSpPr>
      <xdr:spPr>
        <a:xfrm>
          <a:off x="1079500" y="98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162137</xdr:rowOff>
    </xdr:from>
    <xdr:ext cx="599010" cy="259045"/>
    <xdr:sp macro="" textlink="">
      <xdr:nvSpPr>
        <xdr:cNvPr id="147" name="テキスト ボックス 146"/>
        <xdr:cNvSpPr txBox="1"/>
      </xdr:nvSpPr>
      <xdr:spPr>
        <a:xfrm>
          <a:off x="830794" y="993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112018</xdr:rowOff>
    </xdr:from>
    <xdr:to>
      <xdr:col>6</xdr:col>
      <xdr:colOff>511175</xdr:colOff>
      <xdr:row>77</xdr:row>
      <xdr:rowOff>125512</xdr:rowOff>
    </xdr:to>
    <xdr:cxnSp macro="">
      <xdr:nvCxnSpPr>
        <xdr:cNvPr id="178" name="直線コネクタ 177"/>
        <xdr:cNvCxnSpPr/>
      </xdr:nvCxnSpPr>
      <xdr:spPr>
        <a:xfrm flipV="1">
          <a:off x="3797300" y="13313668"/>
          <a:ext cx="8382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125512</xdr:rowOff>
    </xdr:from>
    <xdr:to>
      <xdr:col>5</xdr:col>
      <xdr:colOff>358775</xdr:colOff>
      <xdr:row>77</xdr:row>
      <xdr:rowOff>129218</xdr:rowOff>
    </xdr:to>
    <xdr:cxnSp macro="">
      <xdr:nvCxnSpPr>
        <xdr:cNvPr id="181" name="直線コネクタ 180"/>
        <xdr:cNvCxnSpPr/>
      </xdr:nvCxnSpPr>
      <xdr:spPr>
        <a:xfrm flipV="1">
          <a:off x="2908300" y="13327162"/>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129218</xdr:rowOff>
    </xdr:from>
    <xdr:to>
      <xdr:col>4</xdr:col>
      <xdr:colOff>155575</xdr:colOff>
      <xdr:row>77</xdr:row>
      <xdr:rowOff>151761</xdr:rowOff>
    </xdr:to>
    <xdr:cxnSp macro="">
      <xdr:nvCxnSpPr>
        <xdr:cNvPr id="184" name="直線コネクタ 183"/>
        <xdr:cNvCxnSpPr/>
      </xdr:nvCxnSpPr>
      <xdr:spPr>
        <a:xfrm flipV="1">
          <a:off x="2019300" y="13330868"/>
          <a:ext cx="8890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16532</xdr:rowOff>
    </xdr:from>
    <xdr:ext cx="599010" cy="259045"/>
    <xdr:sp macro="" textlink="">
      <xdr:nvSpPr>
        <xdr:cNvPr id="186" name="テキスト ボックス 185"/>
        <xdr:cNvSpPr txBox="1"/>
      </xdr:nvSpPr>
      <xdr:spPr>
        <a:xfrm>
          <a:off x="2608794" y="13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128116</xdr:rowOff>
    </xdr:from>
    <xdr:to>
      <xdr:col>2</xdr:col>
      <xdr:colOff>638175</xdr:colOff>
      <xdr:row>77</xdr:row>
      <xdr:rowOff>151761</xdr:rowOff>
    </xdr:to>
    <xdr:cxnSp macro="">
      <xdr:nvCxnSpPr>
        <xdr:cNvPr id="187" name="直線コネクタ 186"/>
        <xdr:cNvCxnSpPr/>
      </xdr:nvCxnSpPr>
      <xdr:spPr>
        <a:xfrm>
          <a:off x="1130300" y="13329766"/>
          <a:ext cx="889000" cy="2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91" name="テキスト ボックス 190"/>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61218</xdr:rowOff>
    </xdr:from>
    <xdr:to>
      <xdr:col>6</xdr:col>
      <xdr:colOff>561975</xdr:colOff>
      <xdr:row>77</xdr:row>
      <xdr:rowOff>162818</xdr:rowOff>
    </xdr:to>
    <xdr:sp macro="" textlink="">
      <xdr:nvSpPr>
        <xdr:cNvPr id="197" name="円/楕円 196"/>
        <xdr:cNvSpPr/>
      </xdr:nvSpPr>
      <xdr:spPr>
        <a:xfrm>
          <a:off x="4584700" y="132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84095</xdr:rowOff>
    </xdr:from>
    <xdr:ext cx="599010" cy="259045"/>
    <xdr:sp macro="" textlink="">
      <xdr:nvSpPr>
        <xdr:cNvPr id="198" name="民生費該当値テキスト"/>
        <xdr:cNvSpPr txBox="1"/>
      </xdr:nvSpPr>
      <xdr:spPr>
        <a:xfrm>
          <a:off x="4686300" y="1311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74712</xdr:rowOff>
    </xdr:from>
    <xdr:to>
      <xdr:col>5</xdr:col>
      <xdr:colOff>409575</xdr:colOff>
      <xdr:row>78</xdr:row>
      <xdr:rowOff>4862</xdr:rowOff>
    </xdr:to>
    <xdr:sp macro="" textlink="">
      <xdr:nvSpPr>
        <xdr:cNvPr id="199" name="円/楕円 198"/>
        <xdr:cNvSpPr/>
      </xdr:nvSpPr>
      <xdr:spPr>
        <a:xfrm>
          <a:off x="3746500" y="132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21389</xdr:rowOff>
    </xdr:from>
    <xdr:ext cx="599010" cy="259045"/>
    <xdr:sp macro="" textlink="">
      <xdr:nvSpPr>
        <xdr:cNvPr id="200" name="テキスト ボックス 199"/>
        <xdr:cNvSpPr txBox="1"/>
      </xdr:nvSpPr>
      <xdr:spPr>
        <a:xfrm>
          <a:off x="3497794" y="1305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78418</xdr:rowOff>
    </xdr:from>
    <xdr:to>
      <xdr:col>4</xdr:col>
      <xdr:colOff>206375</xdr:colOff>
      <xdr:row>78</xdr:row>
      <xdr:rowOff>8568</xdr:rowOff>
    </xdr:to>
    <xdr:sp macro="" textlink="">
      <xdr:nvSpPr>
        <xdr:cNvPr id="201" name="円/楕円 200"/>
        <xdr:cNvSpPr/>
      </xdr:nvSpPr>
      <xdr:spPr>
        <a:xfrm>
          <a:off x="2857500" y="132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171145</xdr:rowOff>
    </xdr:from>
    <xdr:ext cx="599010" cy="259045"/>
    <xdr:sp macro="" textlink="">
      <xdr:nvSpPr>
        <xdr:cNvPr id="202" name="テキスト ボックス 201"/>
        <xdr:cNvSpPr txBox="1"/>
      </xdr:nvSpPr>
      <xdr:spPr>
        <a:xfrm>
          <a:off x="2608794" y="1337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100961</xdr:rowOff>
    </xdr:from>
    <xdr:to>
      <xdr:col>3</xdr:col>
      <xdr:colOff>3175</xdr:colOff>
      <xdr:row>78</xdr:row>
      <xdr:rowOff>31111</xdr:rowOff>
    </xdr:to>
    <xdr:sp macro="" textlink="">
      <xdr:nvSpPr>
        <xdr:cNvPr id="203" name="円/楕円 202"/>
        <xdr:cNvSpPr/>
      </xdr:nvSpPr>
      <xdr:spPr>
        <a:xfrm>
          <a:off x="1968500" y="133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22238</xdr:rowOff>
    </xdr:from>
    <xdr:ext cx="599010" cy="259045"/>
    <xdr:sp macro="" textlink="">
      <xdr:nvSpPr>
        <xdr:cNvPr id="204" name="テキスト ボックス 203"/>
        <xdr:cNvSpPr txBox="1"/>
      </xdr:nvSpPr>
      <xdr:spPr>
        <a:xfrm>
          <a:off x="1719794" y="1339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77316</xdr:rowOff>
    </xdr:from>
    <xdr:to>
      <xdr:col>1</xdr:col>
      <xdr:colOff>485775</xdr:colOff>
      <xdr:row>78</xdr:row>
      <xdr:rowOff>7466</xdr:rowOff>
    </xdr:to>
    <xdr:sp macro="" textlink="">
      <xdr:nvSpPr>
        <xdr:cNvPr id="205" name="円/楕円 204"/>
        <xdr:cNvSpPr/>
      </xdr:nvSpPr>
      <xdr:spPr>
        <a:xfrm>
          <a:off x="1079500" y="1327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170043</xdr:rowOff>
    </xdr:from>
    <xdr:ext cx="599010" cy="259045"/>
    <xdr:sp macro="" textlink="">
      <xdr:nvSpPr>
        <xdr:cNvPr id="206" name="テキスト ボックス 205"/>
        <xdr:cNvSpPr txBox="1"/>
      </xdr:nvSpPr>
      <xdr:spPr>
        <a:xfrm>
          <a:off x="830794" y="1337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95904</xdr:rowOff>
    </xdr:from>
    <xdr:to>
      <xdr:col>6</xdr:col>
      <xdr:colOff>511175</xdr:colOff>
      <xdr:row>98</xdr:row>
      <xdr:rowOff>100659</xdr:rowOff>
    </xdr:to>
    <xdr:cxnSp macro="">
      <xdr:nvCxnSpPr>
        <xdr:cNvPr id="235" name="直線コネクタ 234"/>
        <xdr:cNvCxnSpPr/>
      </xdr:nvCxnSpPr>
      <xdr:spPr>
        <a:xfrm>
          <a:off x="3797300" y="16898004"/>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84527</xdr:rowOff>
    </xdr:from>
    <xdr:to>
      <xdr:col>5</xdr:col>
      <xdr:colOff>358775</xdr:colOff>
      <xdr:row>98</xdr:row>
      <xdr:rowOff>95904</xdr:rowOff>
    </xdr:to>
    <xdr:cxnSp macro="">
      <xdr:nvCxnSpPr>
        <xdr:cNvPr id="238" name="直線コネクタ 237"/>
        <xdr:cNvCxnSpPr/>
      </xdr:nvCxnSpPr>
      <xdr:spPr>
        <a:xfrm>
          <a:off x="2908300" y="16886627"/>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67089</xdr:rowOff>
    </xdr:from>
    <xdr:to>
      <xdr:col>4</xdr:col>
      <xdr:colOff>155575</xdr:colOff>
      <xdr:row>98</xdr:row>
      <xdr:rowOff>84527</xdr:rowOff>
    </xdr:to>
    <xdr:cxnSp macro="">
      <xdr:nvCxnSpPr>
        <xdr:cNvPr id="241" name="直線コネクタ 240"/>
        <xdr:cNvCxnSpPr/>
      </xdr:nvCxnSpPr>
      <xdr:spPr>
        <a:xfrm>
          <a:off x="2019300" y="16869189"/>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132365</xdr:rowOff>
    </xdr:from>
    <xdr:ext cx="534377" cy="259045"/>
    <xdr:sp macro="" textlink="">
      <xdr:nvSpPr>
        <xdr:cNvPr id="243" name="テキスト ボックス 242"/>
        <xdr:cNvSpPr txBox="1"/>
      </xdr:nvSpPr>
      <xdr:spPr>
        <a:xfrm>
          <a:off x="2641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67089</xdr:rowOff>
    </xdr:from>
    <xdr:to>
      <xdr:col>2</xdr:col>
      <xdr:colOff>638175</xdr:colOff>
      <xdr:row>98</xdr:row>
      <xdr:rowOff>74985</xdr:rowOff>
    </xdr:to>
    <xdr:cxnSp macro="">
      <xdr:nvCxnSpPr>
        <xdr:cNvPr id="244" name="直線コネクタ 243"/>
        <xdr:cNvCxnSpPr/>
      </xdr:nvCxnSpPr>
      <xdr:spPr>
        <a:xfrm flipV="1">
          <a:off x="1130300" y="16869189"/>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113684</xdr:rowOff>
    </xdr:from>
    <xdr:ext cx="534377" cy="259045"/>
    <xdr:sp macro="" textlink="">
      <xdr:nvSpPr>
        <xdr:cNvPr id="246" name="テキスト ボックス 245"/>
        <xdr:cNvSpPr txBox="1"/>
      </xdr:nvSpPr>
      <xdr:spPr>
        <a:xfrm>
          <a:off x="1752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49859</xdr:rowOff>
    </xdr:from>
    <xdr:to>
      <xdr:col>6</xdr:col>
      <xdr:colOff>561975</xdr:colOff>
      <xdr:row>98</xdr:row>
      <xdr:rowOff>151459</xdr:rowOff>
    </xdr:to>
    <xdr:sp macro="" textlink="">
      <xdr:nvSpPr>
        <xdr:cNvPr id="254" name="円/楕円 253"/>
        <xdr:cNvSpPr/>
      </xdr:nvSpPr>
      <xdr:spPr>
        <a:xfrm>
          <a:off x="4584700" y="168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151206</xdr:rowOff>
    </xdr:from>
    <xdr:ext cx="534377" cy="259045"/>
    <xdr:sp macro="" textlink="">
      <xdr:nvSpPr>
        <xdr:cNvPr id="255" name="衛生費該当値テキスト"/>
        <xdr:cNvSpPr txBox="1"/>
      </xdr:nvSpPr>
      <xdr:spPr>
        <a:xfrm>
          <a:off x="4686300" y="167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60,494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45104</xdr:rowOff>
    </xdr:from>
    <xdr:to>
      <xdr:col>5</xdr:col>
      <xdr:colOff>409575</xdr:colOff>
      <xdr:row>98</xdr:row>
      <xdr:rowOff>146704</xdr:rowOff>
    </xdr:to>
    <xdr:sp macro="" textlink="">
      <xdr:nvSpPr>
        <xdr:cNvPr id="256" name="円/楕円 255"/>
        <xdr:cNvSpPr/>
      </xdr:nvSpPr>
      <xdr:spPr>
        <a:xfrm>
          <a:off x="3746500" y="168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137831</xdr:rowOff>
    </xdr:from>
    <xdr:ext cx="534377" cy="259045"/>
    <xdr:sp macro="" textlink="">
      <xdr:nvSpPr>
        <xdr:cNvPr id="257" name="テキスト ボックス 256"/>
        <xdr:cNvSpPr txBox="1"/>
      </xdr:nvSpPr>
      <xdr:spPr>
        <a:xfrm>
          <a:off x="3530111" y="169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33727</xdr:rowOff>
    </xdr:from>
    <xdr:to>
      <xdr:col>4</xdr:col>
      <xdr:colOff>206375</xdr:colOff>
      <xdr:row>98</xdr:row>
      <xdr:rowOff>135327</xdr:rowOff>
    </xdr:to>
    <xdr:sp macro="" textlink="">
      <xdr:nvSpPr>
        <xdr:cNvPr id="258" name="円/楕円 257"/>
        <xdr:cNvSpPr/>
      </xdr:nvSpPr>
      <xdr:spPr>
        <a:xfrm>
          <a:off x="2857500" y="168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126454</xdr:rowOff>
    </xdr:from>
    <xdr:ext cx="534377" cy="259045"/>
    <xdr:sp macro="" textlink="">
      <xdr:nvSpPr>
        <xdr:cNvPr id="259" name="テキスト ボックス 258"/>
        <xdr:cNvSpPr txBox="1"/>
      </xdr:nvSpPr>
      <xdr:spPr>
        <a:xfrm>
          <a:off x="2641111" y="1692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68,962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16289</xdr:rowOff>
    </xdr:from>
    <xdr:to>
      <xdr:col>3</xdr:col>
      <xdr:colOff>3175</xdr:colOff>
      <xdr:row>98</xdr:row>
      <xdr:rowOff>117889</xdr:rowOff>
    </xdr:to>
    <xdr:sp macro="" textlink="">
      <xdr:nvSpPr>
        <xdr:cNvPr id="260" name="円/楕円 259"/>
        <xdr:cNvSpPr/>
      </xdr:nvSpPr>
      <xdr:spPr>
        <a:xfrm>
          <a:off x="1968500" y="1681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134416</xdr:rowOff>
    </xdr:from>
    <xdr:ext cx="534377" cy="259045"/>
    <xdr:sp macro="" textlink="">
      <xdr:nvSpPr>
        <xdr:cNvPr id="261" name="テキスト ボックス 260"/>
        <xdr:cNvSpPr txBox="1"/>
      </xdr:nvSpPr>
      <xdr:spPr>
        <a:xfrm>
          <a:off x="1752111" y="165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24185</xdr:rowOff>
    </xdr:from>
    <xdr:to>
      <xdr:col>1</xdr:col>
      <xdr:colOff>485775</xdr:colOff>
      <xdr:row>98</xdr:row>
      <xdr:rowOff>125785</xdr:rowOff>
    </xdr:to>
    <xdr:sp macro="" textlink="">
      <xdr:nvSpPr>
        <xdr:cNvPr id="262" name="円/楕円 261"/>
        <xdr:cNvSpPr/>
      </xdr:nvSpPr>
      <xdr:spPr>
        <a:xfrm>
          <a:off x="1079500" y="168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116912</xdr:rowOff>
    </xdr:from>
    <xdr:ext cx="534377" cy="259045"/>
    <xdr:sp macro="" textlink="">
      <xdr:nvSpPr>
        <xdr:cNvPr id="263" name="テキスト ボックス 262"/>
        <xdr:cNvSpPr txBox="1"/>
      </xdr:nvSpPr>
      <xdr:spPr>
        <a:xfrm>
          <a:off x="863111" y="1691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43942</xdr:rowOff>
    </xdr:from>
    <xdr:to>
      <xdr:col>15</xdr:col>
      <xdr:colOff>180975</xdr:colOff>
      <xdr:row>39</xdr:row>
      <xdr:rowOff>44069</xdr:rowOff>
    </xdr:to>
    <xdr:cxnSp macro="">
      <xdr:nvCxnSpPr>
        <xdr:cNvPr id="292" name="直線コネクタ 291"/>
        <xdr:cNvCxnSpPr/>
      </xdr:nvCxnSpPr>
      <xdr:spPr>
        <a:xfrm flipV="1">
          <a:off x="9639300" y="6730492"/>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44069</xdr:rowOff>
    </xdr:from>
    <xdr:to>
      <xdr:col>14</xdr:col>
      <xdr:colOff>28575</xdr:colOff>
      <xdr:row>39</xdr:row>
      <xdr:rowOff>44069</xdr:rowOff>
    </xdr:to>
    <xdr:cxnSp macro="">
      <xdr:nvCxnSpPr>
        <xdr:cNvPr id="295" name="直線コネクタ 294"/>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43942</xdr:rowOff>
    </xdr:from>
    <xdr:to>
      <xdr:col>12</xdr:col>
      <xdr:colOff>511175</xdr:colOff>
      <xdr:row>39</xdr:row>
      <xdr:rowOff>44069</xdr:rowOff>
    </xdr:to>
    <xdr:cxnSp macro="">
      <xdr:nvCxnSpPr>
        <xdr:cNvPr id="298" name="直線コネクタ 297"/>
        <xdr:cNvCxnSpPr/>
      </xdr:nvCxnSpPr>
      <xdr:spPr>
        <a:xfrm>
          <a:off x="7861300" y="673049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41038</xdr:rowOff>
    </xdr:from>
    <xdr:ext cx="469744" cy="259045"/>
    <xdr:sp macro="" textlink="">
      <xdr:nvSpPr>
        <xdr:cNvPr id="300" name="テキスト ボックス 299"/>
        <xdr:cNvSpPr txBox="1"/>
      </xdr:nvSpPr>
      <xdr:spPr>
        <a:xfrm>
          <a:off x="8515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147828</xdr:rowOff>
    </xdr:from>
    <xdr:to>
      <xdr:col>11</xdr:col>
      <xdr:colOff>307975</xdr:colOff>
      <xdr:row>39</xdr:row>
      <xdr:rowOff>43942</xdr:rowOff>
    </xdr:to>
    <xdr:cxnSp macro="">
      <xdr:nvCxnSpPr>
        <xdr:cNvPr id="301" name="直線コネクタ 300"/>
        <xdr:cNvCxnSpPr/>
      </xdr:nvCxnSpPr>
      <xdr:spPr>
        <a:xfrm>
          <a:off x="6972300" y="5977128"/>
          <a:ext cx="889000" cy="7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33418</xdr:rowOff>
    </xdr:from>
    <xdr:ext cx="469744" cy="259045"/>
    <xdr:sp macro="" textlink="">
      <xdr:nvSpPr>
        <xdr:cNvPr id="303" name="テキスト ボックス 302"/>
        <xdr:cNvSpPr txBox="1"/>
      </xdr:nvSpPr>
      <xdr:spPr>
        <a:xfrm>
          <a:off x="7626427"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94251</xdr:rowOff>
    </xdr:from>
    <xdr:ext cx="469744" cy="259045"/>
    <xdr:sp macro="" textlink="">
      <xdr:nvSpPr>
        <xdr:cNvPr id="305" name="テキスト ボックス 304"/>
        <xdr:cNvSpPr txBox="1"/>
      </xdr:nvSpPr>
      <xdr:spPr>
        <a:xfrm>
          <a:off x="6737427" y="62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164592</xdr:rowOff>
    </xdr:from>
    <xdr:to>
      <xdr:col>15</xdr:col>
      <xdr:colOff>231775</xdr:colOff>
      <xdr:row>39</xdr:row>
      <xdr:rowOff>94742</xdr:rowOff>
    </xdr:to>
    <xdr:sp macro="" textlink="">
      <xdr:nvSpPr>
        <xdr:cNvPr id="311" name="円/楕円 310"/>
        <xdr:cNvSpPr/>
      </xdr:nvSpPr>
      <xdr:spPr>
        <a:xfrm>
          <a:off x="10426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79519</xdr:rowOff>
    </xdr:from>
    <xdr:ext cx="249299" cy="259045"/>
    <xdr:sp macro="" textlink="">
      <xdr:nvSpPr>
        <xdr:cNvPr id="312" name="労働費該当値テキスト"/>
        <xdr:cNvSpPr txBox="1"/>
      </xdr:nvSpPr>
      <xdr:spPr>
        <a:xfrm>
          <a:off x="10528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13" name="円/楕円 312"/>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85996</xdr:rowOff>
    </xdr:from>
    <xdr:ext cx="249299" cy="259045"/>
    <xdr:sp macro="" textlink="">
      <xdr:nvSpPr>
        <xdr:cNvPr id="314" name="テキスト ボックス 313"/>
        <xdr:cNvSpPr txBox="1"/>
      </xdr:nvSpPr>
      <xdr:spPr>
        <a:xfrm>
          <a:off x="9514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164719</xdr:rowOff>
    </xdr:from>
    <xdr:to>
      <xdr:col>12</xdr:col>
      <xdr:colOff>561975</xdr:colOff>
      <xdr:row>39</xdr:row>
      <xdr:rowOff>94869</xdr:rowOff>
    </xdr:to>
    <xdr:sp macro="" textlink="">
      <xdr:nvSpPr>
        <xdr:cNvPr id="315" name="円/楕円 314"/>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85996</xdr:rowOff>
    </xdr:from>
    <xdr:ext cx="249299" cy="259045"/>
    <xdr:sp macro="" textlink="">
      <xdr:nvSpPr>
        <xdr:cNvPr id="316" name="テキスト ボックス 315"/>
        <xdr:cNvSpPr txBox="1"/>
      </xdr:nvSpPr>
      <xdr:spPr>
        <a:xfrm>
          <a:off x="8625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164592</xdr:rowOff>
    </xdr:from>
    <xdr:to>
      <xdr:col>11</xdr:col>
      <xdr:colOff>358775</xdr:colOff>
      <xdr:row>39</xdr:row>
      <xdr:rowOff>94742</xdr:rowOff>
    </xdr:to>
    <xdr:sp macro="" textlink="">
      <xdr:nvSpPr>
        <xdr:cNvPr id="317" name="円/楕円 316"/>
        <xdr:cNvSpPr/>
      </xdr:nvSpPr>
      <xdr:spPr>
        <a:xfrm>
          <a:off x="7810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85869</xdr:rowOff>
    </xdr:from>
    <xdr:ext cx="249299" cy="259045"/>
    <xdr:sp macro="" textlink="">
      <xdr:nvSpPr>
        <xdr:cNvPr id="318" name="テキスト ボックス 317"/>
        <xdr:cNvSpPr txBox="1"/>
      </xdr:nvSpPr>
      <xdr:spPr>
        <a:xfrm>
          <a:off x="7736649"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97028</xdr:rowOff>
    </xdr:from>
    <xdr:to>
      <xdr:col>10</xdr:col>
      <xdr:colOff>155575</xdr:colOff>
      <xdr:row>35</xdr:row>
      <xdr:rowOff>27178</xdr:rowOff>
    </xdr:to>
    <xdr:sp macro="" textlink="">
      <xdr:nvSpPr>
        <xdr:cNvPr id="319" name="円/楕円 318"/>
        <xdr:cNvSpPr/>
      </xdr:nvSpPr>
      <xdr:spPr>
        <a:xfrm>
          <a:off x="6921500" y="59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43705</xdr:rowOff>
    </xdr:from>
    <xdr:ext cx="469744" cy="259045"/>
    <xdr:sp macro="" textlink="">
      <xdr:nvSpPr>
        <xdr:cNvPr id="320" name="テキスト ボックス 319"/>
        <xdr:cNvSpPr txBox="1"/>
      </xdr:nvSpPr>
      <xdr:spPr>
        <a:xfrm>
          <a:off x="6737427" y="57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156511</xdr:rowOff>
    </xdr:from>
    <xdr:to>
      <xdr:col>15</xdr:col>
      <xdr:colOff>180975</xdr:colOff>
      <xdr:row>58</xdr:row>
      <xdr:rowOff>166930</xdr:rowOff>
    </xdr:to>
    <xdr:cxnSp macro="">
      <xdr:nvCxnSpPr>
        <xdr:cNvPr id="349" name="直線コネクタ 348"/>
        <xdr:cNvCxnSpPr/>
      </xdr:nvCxnSpPr>
      <xdr:spPr>
        <a:xfrm flipV="1">
          <a:off x="9639300" y="10100611"/>
          <a:ext cx="838200" cy="1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151360</xdr:rowOff>
    </xdr:from>
    <xdr:to>
      <xdr:col>14</xdr:col>
      <xdr:colOff>28575</xdr:colOff>
      <xdr:row>58</xdr:row>
      <xdr:rowOff>166930</xdr:rowOff>
    </xdr:to>
    <xdr:cxnSp macro="">
      <xdr:nvCxnSpPr>
        <xdr:cNvPr id="352" name="直線コネクタ 351"/>
        <xdr:cNvCxnSpPr/>
      </xdr:nvCxnSpPr>
      <xdr:spPr>
        <a:xfrm>
          <a:off x="8750300" y="10095460"/>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148849</xdr:rowOff>
    </xdr:from>
    <xdr:to>
      <xdr:col>12</xdr:col>
      <xdr:colOff>511175</xdr:colOff>
      <xdr:row>58</xdr:row>
      <xdr:rowOff>151360</xdr:rowOff>
    </xdr:to>
    <xdr:cxnSp macro="">
      <xdr:nvCxnSpPr>
        <xdr:cNvPr id="355" name="直線コネクタ 354"/>
        <xdr:cNvCxnSpPr/>
      </xdr:nvCxnSpPr>
      <xdr:spPr>
        <a:xfrm>
          <a:off x="7861300" y="10092949"/>
          <a:ext cx="889000" cy="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132573</xdr:rowOff>
    </xdr:from>
    <xdr:ext cx="599010" cy="259045"/>
    <xdr:sp macro="" textlink="">
      <xdr:nvSpPr>
        <xdr:cNvPr id="357" name="テキスト ボックス 356"/>
        <xdr:cNvSpPr txBox="1"/>
      </xdr:nvSpPr>
      <xdr:spPr>
        <a:xfrm>
          <a:off x="8450794" y="97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148849</xdr:rowOff>
    </xdr:from>
    <xdr:to>
      <xdr:col>11</xdr:col>
      <xdr:colOff>307975</xdr:colOff>
      <xdr:row>58</xdr:row>
      <xdr:rowOff>163457</xdr:rowOff>
    </xdr:to>
    <xdr:cxnSp macro="">
      <xdr:nvCxnSpPr>
        <xdr:cNvPr id="358" name="直線コネクタ 357"/>
        <xdr:cNvCxnSpPr/>
      </xdr:nvCxnSpPr>
      <xdr:spPr>
        <a:xfrm flipV="1">
          <a:off x="6972300" y="10092949"/>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0" name="テキスト ボックス 359"/>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105711</xdr:rowOff>
    </xdr:from>
    <xdr:to>
      <xdr:col>15</xdr:col>
      <xdr:colOff>231775</xdr:colOff>
      <xdr:row>59</xdr:row>
      <xdr:rowOff>35861</xdr:rowOff>
    </xdr:to>
    <xdr:sp macro="" textlink="">
      <xdr:nvSpPr>
        <xdr:cNvPr id="368" name="円/楕円 367"/>
        <xdr:cNvSpPr/>
      </xdr:nvSpPr>
      <xdr:spPr>
        <a:xfrm>
          <a:off x="10426700" y="100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20638</xdr:rowOff>
    </xdr:from>
    <xdr:ext cx="534377" cy="259045"/>
    <xdr:sp macro="" textlink="">
      <xdr:nvSpPr>
        <xdr:cNvPr id="369" name="農林水産業費該当値テキスト"/>
        <xdr:cNvSpPr txBox="1"/>
      </xdr:nvSpPr>
      <xdr:spPr>
        <a:xfrm>
          <a:off x="10528300" y="99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116130</xdr:rowOff>
    </xdr:from>
    <xdr:to>
      <xdr:col>14</xdr:col>
      <xdr:colOff>79375</xdr:colOff>
      <xdr:row>59</xdr:row>
      <xdr:rowOff>46280</xdr:rowOff>
    </xdr:to>
    <xdr:sp macro="" textlink="">
      <xdr:nvSpPr>
        <xdr:cNvPr id="370" name="円/楕円 369"/>
        <xdr:cNvSpPr/>
      </xdr:nvSpPr>
      <xdr:spPr>
        <a:xfrm>
          <a:off x="9588500" y="100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37407</xdr:rowOff>
    </xdr:from>
    <xdr:ext cx="534377" cy="259045"/>
    <xdr:sp macro="" textlink="">
      <xdr:nvSpPr>
        <xdr:cNvPr id="371" name="テキスト ボックス 370"/>
        <xdr:cNvSpPr txBox="1"/>
      </xdr:nvSpPr>
      <xdr:spPr>
        <a:xfrm>
          <a:off x="9372111" y="101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100560</xdr:rowOff>
    </xdr:from>
    <xdr:to>
      <xdr:col>12</xdr:col>
      <xdr:colOff>561975</xdr:colOff>
      <xdr:row>59</xdr:row>
      <xdr:rowOff>30710</xdr:rowOff>
    </xdr:to>
    <xdr:sp macro="" textlink="">
      <xdr:nvSpPr>
        <xdr:cNvPr id="372" name="円/楕円 371"/>
        <xdr:cNvSpPr/>
      </xdr:nvSpPr>
      <xdr:spPr>
        <a:xfrm>
          <a:off x="8699500" y="100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21837</xdr:rowOff>
    </xdr:from>
    <xdr:ext cx="534377" cy="259045"/>
    <xdr:sp macro="" textlink="">
      <xdr:nvSpPr>
        <xdr:cNvPr id="373" name="テキスト ボックス 372"/>
        <xdr:cNvSpPr txBox="1"/>
      </xdr:nvSpPr>
      <xdr:spPr>
        <a:xfrm>
          <a:off x="8483111" y="101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98049</xdr:rowOff>
    </xdr:from>
    <xdr:to>
      <xdr:col>11</xdr:col>
      <xdr:colOff>358775</xdr:colOff>
      <xdr:row>59</xdr:row>
      <xdr:rowOff>28199</xdr:rowOff>
    </xdr:to>
    <xdr:sp macro="" textlink="">
      <xdr:nvSpPr>
        <xdr:cNvPr id="374" name="円/楕円 373"/>
        <xdr:cNvSpPr/>
      </xdr:nvSpPr>
      <xdr:spPr>
        <a:xfrm>
          <a:off x="7810500" y="100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19326</xdr:rowOff>
    </xdr:from>
    <xdr:ext cx="534377" cy="259045"/>
    <xdr:sp macro="" textlink="">
      <xdr:nvSpPr>
        <xdr:cNvPr id="375" name="テキスト ボックス 374"/>
        <xdr:cNvSpPr txBox="1"/>
      </xdr:nvSpPr>
      <xdr:spPr>
        <a:xfrm>
          <a:off x="7594111" y="1013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112657</xdr:rowOff>
    </xdr:from>
    <xdr:to>
      <xdr:col>10</xdr:col>
      <xdr:colOff>155575</xdr:colOff>
      <xdr:row>59</xdr:row>
      <xdr:rowOff>42807</xdr:rowOff>
    </xdr:to>
    <xdr:sp macro="" textlink="">
      <xdr:nvSpPr>
        <xdr:cNvPr id="376" name="円/楕円 375"/>
        <xdr:cNvSpPr/>
      </xdr:nvSpPr>
      <xdr:spPr>
        <a:xfrm>
          <a:off x="6921500" y="100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33934</xdr:rowOff>
    </xdr:from>
    <xdr:ext cx="534377" cy="259045"/>
    <xdr:sp macro="" textlink="">
      <xdr:nvSpPr>
        <xdr:cNvPr id="377" name="テキスト ボックス 376"/>
        <xdr:cNvSpPr txBox="1"/>
      </xdr:nvSpPr>
      <xdr:spPr>
        <a:xfrm>
          <a:off x="6705111" y="101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45776</xdr:rowOff>
    </xdr:from>
    <xdr:to>
      <xdr:col>15</xdr:col>
      <xdr:colOff>180975</xdr:colOff>
      <xdr:row>76</xdr:row>
      <xdr:rowOff>76698</xdr:rowOff>
    </xdr:to>
    <xdr:cxnSp macro="">
      <xdr:nvCxnSpPr>
        <xdr:cNvPr id="406" name="直線コネクタ 405"/>
        <xdr:cNvCxnSpPr/>
      </xdr:nvCxnSpPr>
      <xdr:spPr>
        <a:xfrm flipV="1">
          <a:off x="9639300" y="13075976"/>
          <a:ext cx="838200" cy="3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7"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4643</xdr:rowOff>
    </xdr:from>
    <xdr:to>
      <xdr:col>14</xdr:col>
      <xdr:colOff>28575</xdr:colOff>
      <xdr:row>76</xdr:row>
      <xdr:rowOff>76698</xdr:rowOff>
    </xdr:to>
    <xdr:cxnSp macro="">
      <xdr:nvCxnSpPr>
        <xdr:cNvPr id="409" name="直線コネクタ 408"/>
        <xdr:cNvCxnSpPr/>
      </xdr:nvCxnSpPr>
      <xdr:spPr>
        <a:xfrm>
          <a:off x="8750300" y="13034843"/>
          <a:ext cx="8890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111554</xdr:rowOff>
    </xdr:from>
    <xdr:ext cx="534377" cy="259045"/>
    <xdr:sp macro="" textlink="">
      <xdr:nvSpPr>
        <xdr:cNvPr id="411" name="テキスト ボックス 410"/>
        <xdr:cNvSpPr txBox="1"/>
      </xdr:nvSpPr>
      <xdr:spPr>
        <a:xfrm>
          <a:off x="9372111" y="133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4643</xdr:rowOff>
    </xdr:from>
    <xdr:to>
      <xdr:col>12</xdr:col>
      <xdr:colOff>511175</xdr:colOff>
      <xdr:row>78</xdr:row>
      <xdr:rowOff>41371</xdr:rowOff>
    </xdr:to>
    <xdr:cxnSp macro="">
      <xdr:nvCxnSpPr>
        <xdr:cNvPr id="412" name="直線コネクタ 411"/>
        <xdr:cNvCxnSpPr/>
      </xdr:nvCxnSpPr>
      <xdr:spPr>
        <a:xfrm flipV="1">
          <a:off x="7861300" y="13034843"/>
          <a:ext cx="889000" cy="37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3" name="フローチャート : 判断 412"/>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34317</xdr:rowOff>
    </xdr:from>
    <xdr:ext cx="534377" cy="259045"/>
    <xdr:sp macro="" textlink="">
      <xdr:nvSpPr>
        <xdr:cNvPr id="414" name="テキスト ボックス 413"/>
        <xdr:cNvSpPr txBox="1"/>
      </xdr:nvSpPr>
      <xdr:spPr>
        <a:xfrm>
          <a:off x="8483111" y="132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41371</xdr:rowOff>
    </xdr:from>
    <xdr:to>
      <xdr:col>11</xdr:col>
      <xdr:colOff>307975</xdr:colOff>
      <xdr:row>78</xdr:row>
      <xdr:rowOff>104008</xdr:rowOff>
    </xdr:to>
    <xdr:cxnSp macro="">
      <xdr:nvCxnSpPr>
        <xdr:cNvPr id="415" name="直線コネクタ 414"/>
        <xdr:cNvCxnSpPr/>
      </xdr:nvCxnSpPr>
      <xdr:spPr>
        <a:xfrm flipV="1">
          <a:off x="6972300" y="13414471"/>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6" name="フローチャート : 判断 415"/>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141740</xdr:rowOff>
    </xdr:from>
    <xdr:ext cx="534377" cy="259045"/>
    <xdr:sp macro="" textlink="">
      <xdr:nvSpPr>
        <xdr:cNvPr id="417" name="テキスト ボックス 416"/>
        <xdr:cNvSpPr txBox="1"/>
      </xdr:nvSpPr>
      <xdr:spPr>
        <a:xfrm>
          <a:off x="7594111" y="13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8" name="フローチャート : 判断 417"/>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20756</xdr:rowOff>
    </xdr:from>
    <xdr:ext cx="534377" cy="259045"/>
    <xdr:sp macro="" textlink="">
      <xdr:nvSpPr>
        <xdr:cNvPr id="419" name="テキスト ボックス 418"/>
        <xdr:cNvSpPr txBox="1"/>
      </xdr:nvSpPr>
      <xdr:spPr>
        <a:xfrm>
          <a:off x="6705111" y="13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166426</xdr:rowOff>
    </xdr:from>
    <xdr:to>
      <xdr:col>15</xdr:col>
      <xdr:colOff>231775</xdr:colOff>
      <xdr:row>76</xdr:row>
      <xdr:rowOff>96576</xdr:rowOff>
    </xdr:to>
    <xdr:sp macro="" textlink="">
      <xdr:nvSpPr>
        <xdr:cNvPr id="425" name="円/楕円 424"/>
        <xdr:cNvSpPr/>
      </xdr:nvSpPr>
      <xdr:spPr>
        <a:xfrm>
          <a:off x="10426700" y="130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17853</xdr:rowOff>
    </xdr:from>
    <xdr:ext cx="534377" cy="259045"/>
    <xdr:sp macro="" textlink="">
      <xdr:nvSpPr>
        <xdr:cNvPr id="426" name="商工費該当値テキスト"/>
        <xdr:cNvSpPr txBox="1"/>
      </xdr:nvSpPr>
      <xdr:spPr>
        <a:xfrm>
          <a:off x="10528300" y="1287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67,326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25898</xdr:rowOff>
    </xdr:from>
    <xdr:to>
      <xdr:col>14</xdr:col>
      <xdr:colOff>79375</xdr:colOff>
      <xdr:row>76</xdr:row>
      <xdr:rowOff>127498</xdr:rowOff>
    </xdr:to>
    <xdr:sp macro="" textlink="">
      <xdr:nvSpPr>
        <xdr:cNvPr id="427" name="円/楕円 426"/>
        <xdr:cNvSpPr/>
      </xdr:nvSpPr>
      <xdr:spPr>
        <a:xfrm>
          <a:off x="9588500" y="130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144025</xdr:rowOff>
    </xdr:from>
    <xdr:ext cx="534377" cy="259045"/>
    <xdr:sp macro="" textlink="">
      <xdr:nvSpPr>
        <xdr:cNvPr id="428" name="テキスト ボックス 427"/>
        <xdr:cNvSpPr txBox="1"/>
      </xdr:nvSpPr>
      <xdr:spPr>
        <a:xfrm>
          <a:off x="9372111" y="128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125293</xdr:rowOff>
    </xdr:from>
    <xdr:to>
      <xdr:col>12</xdr:col>
      <xdr:colOff>561975</xdr:colOff>
      <xdr:row>76</xdr:row>
      <xdr:rowOff>55443</xdr:rowOff>
    </xdr:to>
    <xdr:sp macro="" textlink="">
      <xdr:nvSpPr>
        <xdr:cNvPr id="429" name="円/楕円 428"/>
        <xdr:cNvSpPr/>
      </xdr:nvSpPr>
      <xdr:spPr>
        <a:xfrm>
          <a:off x="8699500" y="129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71970</xdr:rowOff>
    </xdr:from>
    <xdr:ext cx="534377" cy="259045"/>
    <xdr:sp macro="" textlink="">
      <xdr:nvSpPr>
        <xdr:cNvPr id="430" name="テキスト ボックス 429"/>
        <xdr:cNvSpPr txBox="1"/>
      </xdr:nvSpPr>
      <xdr:spPr>
        <a:xfrm>
          <a:off x="8483111" y="1275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162021</xdr:rowOff>
    </xdr:from>
    <xdr:to>
      <xdr:col>11</xdr:col>
      <xdr:colOff>358775</xdr:colOff>
      <xdr:row>78</xdr:row>
      <xdr:rowOff>92171</xdr:rowOff>
    </xdr:to>
    <xdr:sp macro="" textlink="">
      <xdr:nvSpPr>
        <xdr:cNvPr id="431" name="円/楕円 430"/>
        <xdr:cNvSpPr/>
      </xdr:nvSpPr>
      <xdr:spPr>
        <a:xfrm>
          <a:off x="7810500" y="133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83298</xdr:rowOff>
    </xdr:from>
    <xdr:ext cx="534377" cy="259045"/>
    <xdr:sp macro="" textlink="">
      <xdr:nvSpPr>
        <xdr:cNvPr id="432" name="テキスト ボックス 431"/>
        <xdr:cNvSpPr txBox="1"/>
      </xdr:nvSpPr>
      <xdr:spPr>
        <a:xfrm>
          <a:off x="7594111" y="13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53208</xdr:rowOff>
    </xdr:from>
    <xdr:to>
      <xdr:col>10</xdr:col>
      <xdr:colOff>155575</xdr:colOff>
      <xdr:row>78</xdr:row>
      <xdr:rowOff>154808</xdr:rowOff>
    </xdr:to>
    <xdr:sp macro="" textlink="">
      <xdr:nvSpPr>
        <xdr:cNvPr id="433" name="円/楕円 432"/>
        <xdr:cNvSpPr/>
      </xdr:nvSpPr>
      <xdr:spPr>
        <a:xfrm>
          <a:off x="6921500" y="134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145935</xdr:rowOff>
    </xdr:from>
    <xdr:ext cx="534377" cy="259045"/>
    <xdr:sp macro="" textlink="">
      <xdr:nvSpPr>
        <xdr:cNvPr id="434" name="テキスト ボックス 433"/>
        <xdr:cNvSpPr txBox="1"/>
      </xdr:nvSpPr>
      <xdr:spPr>
        <a:xfrm>
          <a:off x="6705111" y="1351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135579</xdr:rowOff>
    </xdr:from>
    <xdr:to>
      <xdr:col>15</xdr:col>
      <xdr:colOff>180975</xdr:colOff>
      <xdr:row>98</xdr:row>
      <xdr:rowOff>120625</xdr:rowOff>
    </xdr:to>
    <xdr:cxnSp macro="">
      <xdr:nvCxnSpPr>
        <xdr:cNvPr id="463" name="直線コネクタ 462"/>
        <xdr:cNvCxnSpPr/>
      </xdr:nvCxnSpPr>
      <xdr:spPr>
        <a:xfrm flipV="1">
          <a:off x="9639300" y="16766229"/>
          <a:ext cx="838200" cy="1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4"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120625</xdr:rowOff>
    </xdr:from>
    <xdr:to>
      <xdr:col>14</xdr:col>
      <xdr:colOff>28575</xdr:colOff>
      <xdr:row>98</xdr:row>
      <xdr:rowOff>163511</xdr:rowOff>
    </xdr:to>
    <xdr:cxnSp macro="">
      <xdr:nvCxnSpPr>
        <xdr:cNvPr id="466" name="直線コネクタ 465"/>
        <xdr:cNvCxnSpPr/>
      </xdr:nvCxnSpPr>
      <xdr:spPr>
        <a:xfrm flipV="1">
          <a:off x="8750300" y="16922725"/>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117729</xdr:rowOff>
    </xdr:from>
    <xdr:to>
      <xdr:col>12</xdr:col>
      <xdr:colOff>511175</xdr:colOff>
      <xdr:row>98</xdr:row>
      <xdr:rowOff>163511</xdr:rowOff>
    </xdr:to>
    <xdr:cxnSp macro="">
      <xdr:nvCxnSpPr>
        <xdr:cNvPr id="469" name="直線コネクタ 468"/>
        <xdr:cNvCxnSpPr/>
      </xdr:nvCxnSpPr>
      <xdr:spPr>
        <a:xfrm>
          <a:off x="7861300" y="16919829"/>
          <a:ext cx="889000" cy="4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0" name="フローチャート : 判断 469"/>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1" name="テキスト ボックス 470"/>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115579</xdr:rowOff>
    </xdr:from>
    <xdr:to>
      <xdr:col>11</xdr:col>
      <xdr:colOff>307975</xdr:colOff>
      <xdr:row>98</xdr:row>
      <xdr:rowOff>117729</xdr:rowOff>
    </xdr:to>
    <xdr:cxnSp macro="">
      <xdr:nvCxnSpPr>
        <xdr:cNvPr id="472" name="直線コネクタ 471"/>
        <xdr:cNvCxnSpPr/>
      </xdr:nvCxnSpPr>
      <xdr:spPr>
        <a:xfrm>
          <a:off x="6972300" y="16917679"/>
          <a:ext cx="8890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3" name="フローチャート : 判断 472"/>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4" name="テキスト ボックス 473"/>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5" name="フローチャート : 判断 474"/>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67547</xdr:rowOff>
    </xdr:from>
    <xdr:ext cx="599010" cy="259045"/>
    <xdr:sp macro="" textlink="">
      <xdr:nvSpPr>
        <xdr:cNvPr id="476" name="テキスト ボックス 475"/>
        <xdr:cNvSpPr txBox="1"/>
      </xdr:nvSpPr>
      <xdr:spPr>
        <a:xfrm>
          <a:off x="6672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84779</xdr:rowOff>
    </xdr:from>
    <xdr:to>
      <xdr:col>15</xdr:col>
      <xdr:colOff>231775</xdr:colOff>
      <xdr:row>98</xdr:row>
      <xdr:rowOff>14929</xdr:rowOff>
    </xdr:to>
    <xdr:sp macro="" textlink="">
      <xdr:nvSpPr>
        <xdr:cNvPr id="482" name="円/楕円 481"/>
        <xdr:cNvSpPr/>
      </xdr:nvSpPr>
      <xdr:spPr>
        <a:xfrm>
          <a:off x="10426700" y="167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107656</xdr:rowOff>
    </xdr:from>
    <xdr:ext cx="599010" cy="259045"/>
    <xdr:sp macro="" textlink="">
      <xdr:nvSpPr>
        <xdr:cNvPr id="483" name="土木費該当値テキスト"/>
        <xdr:cNvSpPr txBox="1"/>
      </xdr:nvSpPr>
      <xdr:spPr>
        <a:xfrm>
          <a:off x="10528300" y="1656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69825</xdr:rowOff>
    </xdr:from>
    <xdr:to>
      <xdr:col>14</xdr:col>
      <xdr:colOff>79375</xdr:colOff>
      <xdr:row>98</xdr:row>
      <xdr:rowOff>171425</xdr:rowOff>
    </xdr:to>
    <xdr:sp macro="" textlink="">
      <xdr:nvSpPr>
        <xdr:cNvPr id="484" name="円/楕円 483"/>
        <xdr:cNvSpPr/>
      </xdr:nvSpPr>
      <xdr:spPr>
        <a:xfrm>
          <a:off x="9588500" y="1687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162552</xdr:rowOff>
    </xdr:from>
    <xdr:ext cx="534377" cy="259045"/>
    <xdr:sp macro="" textlink="">
      <xdr:nvSpPr>
        <xdr:cNvPr id="485" name="テキスト ボックス 484"/>
        <xdr:cNvSpPr txBox="1"/>
      </xdr:nvSpPr>
      <xdr:spPr>
        <a:xfrm>
          <a:off x="9372111" y="1696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112711</xdr:rowOff>
    </xdr:from>
    <xdr:to>
      <xdr:col>12</xdr:col>
      <xdr:colOff>561975</xdr:colOff>
      <xdr:row>99</xdr:row>
      <xdr:rowOff>42861</xdr:rowOff>
    </xdr:to>
    <xdr:sp macro="" textlink="">
      <xdr:nvSpPr>
        <xdr:cNvPr id="486" name="円/楕円 485"/>
        <xdr:cNvSpPr/>
      </xdr:nvSpPr>
      <xdr:spPr>
        <a:xfrm>
          <a:off x="8699500" y="169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33988</xdr:rowOff>
    </xdr:from>
    <xdr:ext cx="534377" cy="259045"/>
    <xdr:sp macro="" textlink="">
      <xdr:nvSpPr>
        <xdr:cNvPr id="487" name="テキスト ボックス 486"/>
        <xdr:cNvSpPr txBox="1"/>
      </xdr:nvSpPr>
      <xdr:spPr>
        <a:xfrm>
          <a:off x="8483111" y="170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66929</xdr:rowOff>
    </xdr:from>
    <xdr:to>
      <xdr:col>11</xdr:col>
      <xdr:colOff>358775</xdr:colOff>
      <xdr:row>98</xdr:row>
      <xdr:rowOff>168529</xdr:rowOff>
    </xdr:to>
    <xdr:sp macro="" textlink="">
      <xdr:nvSpPr>
        <xdr:cNvPr id="488" name="円/楕円 487"/>
        <xdr:cNvSpPr/>
      </xdr:nvSpPr>
      <xdr:spPr>
        <a:xfrm>
          <a:off x="7810500" y="168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159656</xdr:rowOff>
    </xdr:from>
    <xdr:ext cx="534377" cy="259045"/>
    <xdr:sp macro="" textlink="">
      <xdr:nvSpPr>
        <xdr:cNvPr id="489" name="テキスト ボックス 488"/>
        <xdr:cNvSpPr txBox="1"/>
      </xdr:nvSpPr>
      <xdr:spPr>
        <a:xfrm>
          <a:off x="7594111" y="169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64779</xdr:rowOff>
    </xdr:from>
    <xdr:to>
      <xdr:col>10</xdr:col>
      <xdr:colOff>155575</xdr:colOff>
      <xdr:row>98</xdr:row>
      <xdr:rowOff>166379</xdr:rowOff>
    </xdr:to>
    <xdr:sp macro="" textlink="">
      <xdr:nvSpPr>
        <xdr:cNvPr id="490" name="円/楕円 489"/>
        <xdr:cNvSpPr/>
      </xdr:nvSpPr>
      <xdr:spPr>
        <a:xfrm>
          <a:off x="6921500" y="168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157506</xdr:rowOff>
    </xdr:from>
    <xdr:ext cx="534377" cy="259045"/>
    <xdr:sp macro="" textlink="">
      <xdr:nvSpPr>
        <xdr:cNvPr id="491" name="テキスト ボックス 490"/>
        <xdr:cNvSpPr txBox="1"/>
      </xdr:nvSpPr>
      <xdr:spPr>
        <a:xfrm>
          <a:off x="6705111" y="1695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166877</xdr:rowOff>
    </xdr:from>
    <xdr:to>
      <xdr:col>23</xdr:col>
      <xdr:colOff>517525</xdr:colOff>
      <xdr:row>38</xdr:row>
      <xdr:rowOff>13311</xdr:rowOff>
    </xdr:to>
    <xdr:cxnSp macro="">
      <xdr:nvCxnSpPr>
        <xdr:cNvPr id="520" name="直線コネクタ 519"/>
        <xdr:cNvCxnSpPr/>
      </xdr:nvCxnSpPr>
      <xdr:spPr>
        <a:xfrm flipV="1">
          <a:off x="15481300" y="6510527"/>
          <a:ext cx="8382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1"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13311</xdr:rowOff>
    </xdr:from>
    <xdr:to>
      <xdr:col>22</xdr:col>
      <xdr:colOff>365125</xdr:colOff>
      <xdr:row>38</xdr:row>
      <xdr:rowOff>62715</xdr:rowOff>
    </xdr:to>
    <xdr:cxnSp macro="">
      <xdr:nvCxnSpPr>
        <xdr:cNvPr id="523" name="直線コネクタ 522"/>
        <xdr:cNvCxnSpPr/>
      </xdr:nvCxnSpPr>
      <xdr:spPr>
        <a:xfrm flipV="1">
          <a:off x="14592300" y="6528411"/>
          <a:ext cx="889000" cy="4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49555</xdr:rowOff>
    </xdr:from>
    <xdr:to>
      <xdr:col>21</xdr:col>
      <xdr:colOff>161925</xdr:colOff>
      <xdr:row>38</xdr:row>
      <xdr:rowOff>62715</xdr:rowOff>
    </xdr:to>
    <xdr:cxnSp macro="">
      <xdr:nvCxnSpPr>
        <xdr:cNvPr id="526" name="直線コネクタ 525"/>
        <xdr:cNvCxnSpPr/>
      </xdr:nvCxnSpPr>
      <xdr:spPr>
        <a:xfrm>
          <a:off x="13703300" y="6564655"/>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7" name="フローチャート : 判断 526"/>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72599</xdr:rowOff>
    </xdr:from>
    <xdr:ext cx="534377" cy="259045"/>
    <xdr:sp macro="" textlink="">
      <xdr:nvSpPr>
        <xdr:cNvPr id="528" name="テキスト ボックス 527"/>
        <xdr:cNvSpPr txBox="1"/>
      </xdr:nvSpPr>
      <xdr:spPr>
        <a:xfrm>
          <a:off x="14325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49555</xdr:rowOff>
    </xdr:from>
    <xdr:to>
      <xdr:col>19</xdr:col>
      <xdr:colOff>644525</xdr:colOff>
      <xdr:row>38</xdr:row>
      <xdr:rowOff>59279</xdr:rowOff>
    </xdr:to>
    <xdr:cxnSp macro="">
      <xdr:nvCxnSpPr>
        <xdr:cNvPr id="529" name="直線コネクタ 528"/>
        <xdr:cNvCxnSpPr/>
      </xdr:nvCxnSpPr>
      <xdr:spPr>
        <a:xfrm flipV="1">
          <a:off x="12814300" y="6564655"/>
          <a:ext cx="8890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0" name="フローチャート : 判断 529"/>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31" name="テキスト ボックス 530"/>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2" name="フローチャート : 判断 531"/>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123832</xdr:rowOff>
    </xdr:from>
    <xdr:ext cx="534377" cy="259045"/>
    <xdr:sp macro="" textlink="">
      <xdr:nvSpPr>
        <xdr:cNvPr id="533" name="テキスト ボックス 532"/>
        <xdr:cNvSpPr txBox="1"/>
      </xdr:nvSpPr>
      <xdr:spPr>
        <a:xfrm>
          <a:off x="12547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116077</xdr:rowOff>
    </xdr:from>
    <xdr:to>
      <xdr:col>23</xdr:col>
      <xdr:colOff>568325</xdr:colOff>
      <xdr:row>38</xdr:row>
      <xdr:rowOff>46227</xdr:rowOff>
    </xdr:to>
    <xdr:sp macro="" textlink="">
      <xdr:nvSpPr>
        <xdr:cNvPr id="539" name="円/楕円 538"/>
        <xdr:cNvSpPr/>
      </xdr:nvSpPr>
      <xdr:spPr>
        <a:xfrm>
          <a:off x="16268700" y="64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138954</xdr:rowOff>
    </xdr:from>
    <xdr:ext cx="534377" cy="259045"/>
    <xdr:sp macro="" textlink="">
      <xdr:nvSpPr>
        <xdr:cNvPr id="540" name="消防費該当値テキスト"/>
        <xdr:cNvSpPr txBox="1"/>
      </xdr:nvSpPr>
      <xdr:spPr>
        <a:xfrm>
          <a:off x="16370300" y="6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57,867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133961</xdr:rowOff>
    </xdr:from>
    <xdr:to>
      <xdr:col>22</xdr:col>
      <xdr:colOff>415925</xdr:colOff>
      <xdr:row>38</xdr:row>
      <xdr:rowOff>64111</xdr:rowOff>
    </xdr:to>
    <xdr:sp macro="" textlink="">
      <xdr:nvSpPr>
        <xdr:cNvPr id="541" name="円/楕円 540"/>
        <xdr:cNvSpPr/>
      </xdr:nvSpPr>
      <xdr:spPr>
        <a:xfrm>
          <a:off x="15430500" y="64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55238</xdr:rowOff>
    </xdr:from>
    <xdr:ext cx="534377" cy="259045"/>
    <xdr:sp macro="" textlink="">
      <xdr:nvSpPr>
        <xdr:cNvPr id="542" name="テキスト ボックス 541"/>
        <xdr:cNvSpPr txBox="1"/>
      </xdr:nvSpPr>
      <xdr:spPr>
        <a:xfrm>
          <a:off x="15214111" y="65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11915</xdr:rowOff>
    </xdr:from>
    <xdr:to>
      <xdr:col>21</xdr:col>
      <xdr:colOff>212725</xdr:colOff>
      <xdr:row>38</xdr:row>
      <xdr:rowOff>113515</xdr:rowOff>
    </xdr:to>
    <xdr:sp macro="" textlink="">
      <xdr:nvSpPr>
        <xdr:cNvPr id="543" name="円/楕円 542"/>
        <xdr:cNvSpPr/>
      </xdr:nvSpPr>
      <xdr:spPr>
        <a:xfrm>
          <a:off x="14541500" y="6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104642</xdr:rowOff>
    </xdr:from>
    <xdr:ext cx="534377" cy="259045"/>
    <xdr:sp macro="" textlink="">
      <xdr:nvSpPr>
        <xdr:cNvPr id="544" name="テキスト ボックス 543"/>
        <xdr:cNvSpPr txBox="1"/>
      </xdr:nvSpPr>
      <xdr:spPr>
        <a:xfrm>
          <a:off x="14325111" y="661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170205</xdr:rowOff>
    </xdr:from>
    <xdr:to>
      <xdr:col>20</xdr:col>
      <xdr:colOff>9525</xdr:colOff>
      <xdr:row>38</xdr:row>
      <xdr:rowOff>100355</xdr:rowOff>
    </xdr:to>
    <xdr:sp macro="" textlink="">
      <xdr:nvSpPr>
        <xdr:cNvPr id="545" name="円/楕円 544"/>
        <xdr:cNvSpPr/>
      </xdr:nvSpPr>
      <xdr:spPr>
        <a:xfrm>
          <a:off x="13652500" y="65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91482</xdr:rowOff>
    </xdr:from>
    <xdr:ext cx="534377" cy="259045"/>
    <xdr:sp macro="" textlink="">
      <xdr:nvSpPr>
        <xdr:cNvPr id="546" name="テキスト ボックス 545"/>
        <xdr:cNvSpPr txBox="1"/>
      </xdr:nvSpPr>
      <xdr:spPr>
        <a:xfrm>
          <a:off x="13436111" y="66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8479</xdr:rowOff>
    </xdr:from>
    <xdr:to>
      <xdr:col>18</xdr:col>
      <xdr:colOff>492125</xdr:colOff>
      <xdr:row>38</xdr:row>
      <xdr:rowOff>110079</xdr:rowOff>
    </xdr:to>
    <xdr:sp macro="" textlink="">
      <xdr:nvSpPr>
        <xdr:cNvPr id="547" name="円/楕円 546"/>
        <xdr:cNvSpPr/>
      </xdr:nvSpPr>
      <xdr:spPr>
        <a:xfrm>
          <a:off x="12763500" y="65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101206</xdr:rowOff>
    </xdr:from>
    <xdr:ext cx="534377" cy="259045"/>
    <xdr:sp macro="" textlink="">
      <xdr:nvSpPr>
        <xdr:cNvPr id="548" name="テキスト ボックス 547"/>
        <xdr:cNvSpPr txBox="1"/>
      </xdr:nvSpPr>
      <xdr:spPr>
        <a:xfrm>
          <a:off x="12547111" y="66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101387</xdr:rowOff>
    </xdr:from>
    <xdr:to>
      <xdr:col>23</xdr:col>
      <xdr:colOff>517525</xdr:colOff>
      <xdr:row>59</xdr:row>
      <xdr:rowOff>9852</xdr:rowOff>
    </xdr:to>
    <xdr:cxnSp macro="">
      <xdr:nvCxnSpPr>
        <xdr:cNvPr id="579" name="直線コネクタ 578"/>
        <xdr:cNvCxnSpPr/>
      </xdr:nvCxnSpPr>
      <xdr:spPr>
        <a:xfrm>
          <a:off x="15481300" y="10045487"/>
          <a:ext cx="838200" cy="7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101387</xdr:rowOff>
    </xdr:from>
    <xdr:to>
      <xdr:col>22</xdr:col>
      <xdr:colOff>365125</xdr:colOff>
      <xdr:row>59</xdr:row>
      <xdr:rowOff>9048</xdr:rowOff>
    </xdr:to>
    <xdr:cxnSp macro="">
      <xdr:nvCxnSpPr>
        <xdr:cNvPr id="582" name="直線コネクタ 581"/>
        <xdr:cNvCxnSpPr/>
      </xdr:nvCxnSpPr>
      <xdr:spPr>
        <a:xfrm flipV="1">
          <a:off x="14592300" y="10045487"/>
          <a:ext cx="889000" cy="7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9048</xdr:rowOff>
    </xdr:from>
    <xdr:to>
      <xdr:col>21</xdr:col>
      <xdr:colOff>161925</xdr:colOff>
      <xdr:row>59</xdr:row>
      <xdr:rowOff>18852</xdr:rowOff>
    </xdr:to>
    <xdr:cxnSp macro="">
      <xdr:nvCxnSpPr>
        <xdr:cNvPr id="585" name="直線コネクタ 584"/>
        <xdr:cNvCxnSpPr/>
      </xdr:nvCxnSpPr>
      <xdr:spPr>
        <a:xfrm flipV="1">
          <a:off x="13703300" y="10124598"/>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6" name="フローチャート : 判断 585"/>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7" name="テキスト ボックス 586"/>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18852</xdr:rowOff>
    </xdr:from>
    <xdr:to>
      <xdr:col>19</xdr:col>
      <xdr:colOff>644525</xdr:colOff>
      <xdr:row>59</xdr:row>
      <xdr:rowOff>19692</xdr:rowOff>
    </xdr:to>
    <xdr:cxnSp macro="">
      <xdr:nvCxnSpPr>
        <xdr:cNvPr id="588" name="直線コネクタ 587"/>
        <xdr:cNvCxnSpPr/>
      </xdr:nvCxnSpPr>
      <xdr:spPr>
        <a:xfrm flipV="1">
          <a:off x="12814300" y="10134402"/>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9" name="フローチャート : 判断 588"/>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90" name="テキスト ボックス 589"/>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1" name="フローチャート : 判断 590"/>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7898</xdr:rowOff>
    </xdr:from>
    <xdr:ext cx="534377" cy="259045"/>
    <xdr:sp macro="" textlink="">
      <xdr:nvSpPr>
        <xdr:cNvPr id="592" name="テキスト ボックス 591"/>
        <xdr:cNvSpPr txBox="1"/>
      </xdr:nvSpPr>
      <xdr:spPr>
        <a:xfrm>
          <a:off x="12547111" y="97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130502</xdr:rowOff>
    </xdr:from>
    <xdr:to>
      <xdr:col>23</xdr:col>
      <xdr:colOff>568325</xdr:colOff>
      <xdr:row>59</xdr:row>
      <xdr:rowOff>60652</xdr:rowOff>
    </xdr:to>
    <xdr:sp macro="" textlink="">
      <xdr:nvSpPr>
        <xdr:cNvPr id="598" name="円/楕円 597"/>
        <xdr:cNvSpPr/>
      </xdr:nvSpPr>
      <xdr:spPr>
        <a:xfrm>
          <a:off x="16268700" y="100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45429</xdr:rowOff>
    </xdr:from>
    <xdr:ext cx="534377" cy="259045"/>
    <xdr:sp macro="" textlink="">
      <xdr:nvSpPr>
        <xdr:cNvPr id="599" name="教育費該当値テキスト"/>
        <xdr:cNvSpPr txBox="1"/>
      </xdr:nvSpPr>
      <xdr:spPr>
        <a:xfrm>
          <a:off x="16370300" y="998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54,522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50587</xdr:rowOff>
    </xdr:from>
    <xdr:to>
      <xdr:col>22</xdr:col>
      <xdr:colOff>415925</xdr:colOff>
      <xdr:row>58</xdr:row>
      <xdr:rowOff>152187</xdr:rowOff>
    </xdr:to>
    <xdr:sp macro="" textlink="">
      <xdr:nvSpPr>
        <xdr:cNvPr id="600" name="円/楕円 599"/>
        <xdr:cNvSpPr/>
      </xdr:nvSpPr>
      <xdr:spPr>
        <a:xfrm>
          <a:off x="15430500" y="99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168714</xdr:rowOff>
    </xdr:from>
    <xdr:ext cx="599010" cy="259045"/>
    <xdr:sp macro="" textlink="">
      <xdr:nvSpPr>
        <xdr:cNvPr id="601" name="テキスト ボックス 600"/>
        <xdr:cNvSpPr txBox="1"/>
      </xdr:nvSpPr>
      <xdr:spPr>
        <a:xfrm>
          <a:off x="15181794" y="976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103,464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129698</xdr:rowOff>
    </xdr:from>
    <xdr:to>
      <xdr:col>21</xdr:col>
      <xdr:colOff>212725</xdr:colOff>
      <xdr:row>59</xdr:row>
      <xdr:rowOff>59848</xdr:rowOff>
    </xdr:to>
    <xdr:sp macro="" textlink="">
      <xdr:nvSpPr>
        <xdr:cNvPr id="602" name="円/楕円 601"/>
        <xdr:cNvSpPr/>
      </xdr:nvSpPr>
      <xdr:spPr>
        <a:xfrm>
          <a:off x="14541500" y="1007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50975</xdr:rowOff>
    </xdr:from>
    <xdr:ext cx="534377" cy="259045"/>
    <xdr:sp macro="" textlink="">
      <xdr:nvSpPr>
        <xdr:cNvPr id="603" name="テキスト ボックス 602"/>
        <xdr:cNvSpPr txBox="1"/>
      </xdr:nvSpPr>
      <xdr:spPr>
        <a:xfrm>
          <a:off x="14325111" y="1016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139502</xdr:rowOff>
    </xdr:from>
    <xdr:to>
      <xdr:col>20</xdr:col>
      <xdr:colOff>9525</xdr:colOff>
      <xdr:row>59</xdr:row>
      <xdr:rowOff>69652</xdr:rowOff>
    </xdr:to>
    <xdr:sp macro="" textlink="">
      <xdr:nvSpPr>
        <xdr:cNvPr id="604" name="円/楕円 603"/>
        <xdr:cNvSpPr/>
      </xdr:nvSpPr>
      <xdr:spPr>
        <a:xfrm>
          <a:off x="13652500" y="1008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60779</xdr:rowOff>
    </xdr:from>
    <xdr:ext cx="534377" cy="259045"/>
    <xdr:sp macro="" textlink="">
      <xdr:nvSpPr>
        <xdr:cNvPr id="605" name="テキスト ボックス 604"/>
        <xdr:cNvSpPr txBox="1"/>
      </xdr:nvSpPr>
      <xdr:spPr>
        <a:xfrm>
          <a:off x="13436111" y="1017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140342</xdr:rowOff>
    </xdr:from>
    <xdr:to>
      <xdr:col>18</xdr:col>
      <xdr:colOff>492125</xdr:colOff>
      <xdr:row>59</xdr:row>
      <xdr:rowOff>70492</xdr:rowOff>
    </xdr:to>
    <xdr:sp macro="" textlink="">
      <xdr:nvSpPr>
        <xdr:cNvPr id="606" name="円/楕円 605"/>
        <xdr:cNvSpPr/>
      </xdr:nvSpPr>
      <xdr:spPr>
        <a:xfrm>
          <a:off x="12763500" y="100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61619</xdr:rowOff>
    </xdr:from>
    <xdr:ext cx="534377" cy="259045"/>
    <xdr:sp macro="" textlink="">
      <xdr:nvSpPr>
        <xdr:cNvPr id="607" name="テキスト ボックス 606"/>
        <xdr:cNvSpPr txBox="1"/>
      </xdr:nvSpPr>
      <xdr:spPr>
        <a:xfrm>
          <a:off x="12547111" y="101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44386</xdr:rowOff>
    </xdr:from>
    <xdr:to>
      <xdr:col>23</xdr:col>
      <xdr:colOff>517525</xdr:colOff>
      <xdr:row>79</xdr:row>
      <xdr:rowOff>44438</xdr:rowOff>
    </xdr:to>
    <xdr:cxnSp macro="">
      <xdr:nvCxnSpPr>
        <xdr:cNvPr id="636" name="直線コネクタ 635"/>
        <xdr:cNvCxnSpPr/>
      </xdr:nvCxnSpPr>
      <xdr:spPr>
        <a:xfrm>
          <a:off x="15481300" y="13588936"/>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44386</xdr:rowOff>
    </xdr:from>
    <xdr:to>
      <xdr:col>22</xdr:col>
      <xdr:colOff>365125</xdr:colOff>
      <xdr:row>79</xdr:row>
      <xdr:rowOff>44399</xdr:rowOff>
    </xdr:to>
    <xdr:cxnSp macro="">
      <xdr:nvCxnSpPr>
        <xdr:cNvPr id="639" name="直線コネクタ 638"/>
        <xdr:cNvCxnSpPr/>
      </xdr:nvCxnSpPr>
      <xdr:spPr>
        <a:xfrm flipV="1">
          <a:off x="14592300" y="13588936"/>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44399</xdr:rowOff>
    </xdr:from>
    <xdr:to>
      <xdr:col>21</xdr:col>
      <xdr:colOff>161925</xdr:colOff>
      <xdr:row>79</xdr:row>
      <xdr:rowOff>44438</xdr:rowOff>
    </xdr:to>
    <xdr:cxnSp macro="">
      <xdr:nvCxnSpPr>
        <xdr:cNvPr id="642" name="直線コネクタ 641"/>
        <xdr:cNvCxnSpPr/>
      </xdr:nvCxnSpPr>
      <xdr:spPr>
        <a:xfrm flipV="1">
          <a:off x="13703300" y="13588949"/>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3" name="フローチャート : 判断 642"/>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4" name="テキスト ボックス 643"/>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44438</xdr:rowOff>
    </xdr:from>
    <xdr:to>
      <xdr:col>19</xdr:col>
      <xdr:colOff>644525</xdr:colOff>
      <xdr:row>79</xdr:row>
      <xdr:rowOff>44450</xdr:rowOff>
    </xdr:to>
    <xdr:cxnSp macro="">
      <xdr:nvCxnSpPr>
        <xdr:cNvPr id="645" name="直線コネクタ 644"/>
        <xdr:cNvCxnSpPr/>
      </xdr:nvCxnSpPr>
      <xdr:spPr>
        <a:xfrm flipV="1">
          <a:off x="12814300" y="13588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6" name="フローチャート : 判断 645"/>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7" name="テキスト ボックス 646"/>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8" name="フローチャート : 判断 647"/>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49" name="テキスト ボックス 648"/>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165088</xdr:rowOff>
    </xdr:from>
    <xdr:to>
      <xdr:col>23</xdr:col>
      <xdr:colOff>568325</xdr:colOff>
      <xdr:row>79</xdr:row>
      <xdr:rowOff>95238</xdr:rowOff>
    </xdr:to>
    <xdr:sp macro="" textlink="">
      <xdr:nvSpPr>
        <xdr:cNvPr id="655" name="円/楕円 654"/>
        <xdr:cNvSpPr/>
      </xdr:nvSpPr>
      <xdr:spPr>
        <a:xfrm>
          <a:off x="162687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80015</xdr:rowOff>
    </xdr:from>
    <xdr:ext cx="249299" cy="259045"/>
    <xdr:sp macro="" textlink="">
      <xdr:nvSpPr>
        <xdr:cNvPr id="656" name="災害復旧費該当値テキスト"/>
        <xdr:cNvSpPr txBox="1"/>
      </xdr:nvSpPr>
      <xdr:spPr>
        <a:xfrm>
          <a:off x="16370300" y="134531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165036</xdr:rowOff>
    </xdr:from>
    <xdr:to>
      <xdr:col>22</xdr:col>
      <xdr:colOff>415925</xdr:colOff>
      <xdr:row>79</xdr:row>
      <xdr:rowOff>95186</xdr:rowOff>
    </xdr:to>
    <xdr:sp macro="" textlink="">
      <xdr:nvSpPr>
        <xdr:cNvPr id="657" name="円/楕円 656"/>
        <xdr:cNvSpPr/>
      </xdr:nvSpPr>
      <xdr:spPr>
        <a:xfrm>
          <a:off x="15430500" y="135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86313</xdr:rowOff>
    </xdr:from>
    <xdr:ext cx="249299" cy="259045"/>
    <xdr:sp macro="" textlink="">
      <xdr:nvSpPr>
        <xdr:cNvPr id="658" name="テキスト ボックス 657"/>
        <xdr:cNvSpPr txBox="1"/>
      </xdr:nvSpPr>
      <xdr:spPr>
        <a:xfrm>
          <a:off x="15356649" y="13630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165049</xdr:rowOff>
    </xdr:from>
    <xdr:to>
      <xdr:col>21</xdr:col>
      <xdr:colOff>212725</xdr:colOff>
      <xdr:row>79</xdr:row>
      <xdr:rowOff>95199</xdr:rowOff>
    </xdr:to>
    <xdr:sp macro="" textlink="">
      <xdr:nvSpPr>
        <xdr:cNvPr id="659" name="円/楕円 658"/>
        <xdr:cNvSpPr/>
      </xdr:nvSpPr>
      <xdr:spPr>
        <a:xfrm>
          <a:off x="14541500" y="135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86326</xdr:rowOff>
    </xdr:from>
    <xdr:ext cx="249299" cy="259045"/>
    <xdr:sp macro="" textlink="">
      <xdr:nvSpPr>
        <xdr:cNvPr id="660" name="テキスト ボックス 659"/>
        <xdr:cNvSpPr txBox="1"/>
      </xdr:nvSpPr>
      <xdr:spPr>
        <a:xfrm>
          <a:off x="14467649" y="13630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165088</xdr:rowOff>
    </xdr:from>
    <xdr:to>
      <xdr:col>20</xdr:col>
      <xdr:colOff>9525</xdr:colOff>
      <xdr:row>79</xdr:row>
      <xdr:rowOff>95238</xdr:rowOff>
    </xdr:to>
    <xdr:sp macro="" textlink="">
      <xdr:nvSpPr>
        <xdr:cNvPr id="661" name="円/楕円 660"/>
        <xdr:cNvSpPr/>
      </xdr:nvSpPr>
      <xdr:spPr>
        <a:xfrm>
          <a:off x="13652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86365</xdr:rowOff>
    </xdr:from>
    <xdr:ext cx="249299" cy="259045"/>
    <xdr:sp macro="" textlink="">
      <xdr:nvSpPr>
        <xdr:cNvPr id="662" name="テキスト ボックス 661"/>
        <xdr:cNvSpPr txBox="1"/>
      </xdr:nvSpPr>
      <xdr:spPr>
        <a:xfrm>
          <a:off x="13578649"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137460</xdr:rowOff>
    </xdr:from>
    <xdr:to>
      <xdr:col>23</xdr:col>
      <xdr:colOff>517525</xdr:colOff>
      <xdr:row>96</xdr:row>
      <xdr:rowOff>141621</xdr:rowOff>
    </xdr:to>
    <xdr:cxnSp macro="">
      <xdr:nvCxnSpPr>
        <xdr:cNvPr id="693" name="直線コネクタ 692"/>
        <xdr:cNvCxnSpPr/>
      </xdr:nvCxnSpPr>
      <xdr:spPr>
        <a:xfrm flipV="1">
          <a:off x="15481300" y="16596660"/>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102175</xdr:rowOff>
    </xdr:from>
    <xdr:to>
      <xdr:col>22</xdr:col>
      <xdr:colOff>365125</xdr:colOff>
      <xdr:row>96</xdr:row>
      <xdr:rowOff>141621</xdr:rowOff>
    </xdr:to>
    <xdr:cxnSp macro="">
      <xdr:nvCxnSpPr>
        <xdr:cNvPr id="696" name="直線コネクタ 695"/>
        <xdr:cNvCxnSpPr/>
      </xdr:nvCxnSpPr>
      <xdr:spPr>
        <a:xfrm>
          <a:off x="14592300" y="16561375"/>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53442</xdr:rowOff>
    </xdr:from>
    <xdr:to>
      <xdr:col>21</xdr:col>
      <xdr:colOff>161925</xdr:colOff>
      <xdr:row>96</xdr:row>
      <xdr:rowOff>102175</xdr:rowOff>
    </xdr:to>
    <xdr:cxnSp macro="">
      <xdr:nvCxnSpPr>
        <xdr:cNvPr id="699" name="直線コネクタ 698"/>
        <xdr:cNvCxnSpPr/>
      </xdr:nvCxnSpPr>
      <xdr:spPr>
        <a:xfrm>
          <a:off x="13703300" y="16512642"/>
          <a:ext cx="889000" cy="4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0" name="フローチャート : 判断 699"/>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158142</xdr:rowOff>
    </xdr:from>
    <xdr:ext cx="599010" cy="259045"/>
    <xdr:sp macro="" textlink="">
      <xdr:nvSpPr>
        <xdr:cNvPr id="701" name="テキスト ボックス 700"/>
        <xdr:cNvSpPr txBox="1"/>
      </xdr:nvSpPr>
      <xdr:spPr>
        <a:xfrm>
          <a:off x="14292794"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20211</xdr:rowOff>
    </xdr:from>
    <xdr:to>
      <xdr:col>19</xdr:col>
      <xdr:colOff>644525</xdr:colOff>
      <xdr:row>96</xdr:row>
      <xdr:rowOff>53442</xdr:rowOff>
    </xdr:to>
    <xdr:cxnSp macro="">
      <xdr:nvCxnSpPr>
        <xdr:cNvPr id="702" name="直線コネクタ 701"/>
        <xdr:cNvCxnSpPr/>
      </xdr:nvCxnSpPr>
      <xdr:spPr>
        <a:xfrm>
          <a:off x="12814300" y="16479411"/>
          <a:ext cx="889000" cy="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3" name="フローチャート : 判断 702"/>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128116</xdr:rowOff>
    </xdr:from>
    <xdr:ext cx="599010" cy="259045"/>
    <xdr:sp macro="" textlink="">
      <xdr:nvSpPr>
        <xdr:cNvPr id="704" name="テキスト ボックス 703"/>
        <xdr:cNvSpPr txBox="1"/>
      </xdr:nvSpPr>
      <xdr:spPr>
        <a:xfrm>
          <a:off x="13403794" y="165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5" name="フローチャート : 判断 704"/>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119749</xdr:rowOff>
    </xdr:from>
    <xdr:ext cx="599010" cy="259045"/>
    <xdr:sp macro="" textlink="">
      <xdr:nvSpPr>
        <xdr:cNvPr id="706" name="テキスト ボックス 705"/>
        <xdr:cNvSpPr txBox="1"/>
      </xdr:nvSpPr>
      <xdr:spPr>
        <a:xfrm>
          <a:off x="12514794" y="1657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86660</xdr:rowOff>
    </xdr:from>
    <xdr:to>
      <xdr:col>23</xdr:col>
      <xdr:colOff>568325</xdr:colOff>
      <xdr:row>97</xdr:row>
      <xdr:rowOff>16810</xdr:rowOff>
    </xdr:to>
    <xdr:sp macro="" textlink="">
      <xdr:nvSpPr>
        <xdr:cNvPr id="712" name="円/楕円 711"/>
        <xdr:cNvSpPr/>
      </xdr:nvSpPr>
      <xdr:spPr>
        <a:xfrm>
          <a:off x="16268700" y="165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109537</xdr:rowOff>
    </xdr:from>
    <xdr:ext cx="599010" cy="259045"/>
    <xdr:sp macro="" textlink="">
      <xdr:nvSpPr>
        <xdr:cNvPr id="713" name="公債費該当値テキスト"/>
        <xdr:cNvSpPr txBox="1"/>
      </xdr:nvSpPr>
      <xdr:spPr>
        <a:xfrm>
          <a:off x="16370300" y="1639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90821</xdr:rowOff>
    </xdr:from>
    <xdr:to>
      <xdr:col>22</xdr:col>
      <xdr:colOff>415925</xdr:colOff>
      <xdr:row>97</xdr:row>
      <xdr:rowOff>20971</xdr:rowOff>
    </xdr:to>
    <xdr:sp macro="" textlink="">
      <xdr:nvSpPr>
        <xdr:cNvPr id="714" name="円/楕円 713"/>
        <xdr:cNvSpPr/>
      </xdr:nvSpPr>
      <xdr:spPr>
        <a:xfrm>
          <a:off x="15430500" y="165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12098</xdr:rowOff>
    </xdr:from>
    <xdr:ext cx="599010" cy="259045"/>
    <xdr:sp macro="" textlink="">
      <xdr:nvSpPr>
        <xdr:cNvPr id="715" name="テキスト ボックス 714"/>
        <xdr:cNvSpPr txBox="1"/>
      </xdr:nvSpPr>
      <xdr:spPr>
        <a:xfrm>
          <a:off x="15181794" y="1664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109,496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51375</xdr:rowOff>
    </xdr:from>
    <xdr:to>
      <xdr:col>21</xdr:col>
      <xdr:colOff>212725</xdr:colOff>
      <xdr:row>96</xdr:row>
      <xdr:rowOff>152975</xdr:rowOff>
    </xdr:to>
    <xdr:sp macro="" textlink="">
      <xdr:nvSpPr>
        <xdr:cNvPr id="716" name="円/楕円 715"/>
        <xdr:cNvSpPr/>
      </xdr:nvSpPr>
      <xdr:spPr>
        <a:xfrm>
          <a:off x="14541500" y="165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169502</xdr:rowOff>
    </xdr:from>
    <xdr:ext cx="599010" cy="259045"/>
    <xdr:sp macro="" textlink="">
      <xdr:nvSpPr>
        <xdr:cNvPr id="717" name="テキスト ボックス 716"/>
        <xdr:cNvSpPr txBox="1"/>
      </xdr:nvSpPr>
      <xdr:spPr>
        <a:xfrm>
          <a:off x="14292794" y="1628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119,849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2642</xdr:rowOff>
    </xdr:from>
    <xdr:to>
      <xdr:col>20</xdr:col>
      <xdr:colOff>9525</xdr:colOff>
      <xdr:row>96</xdr:row>
      <xdr:rowOff>104242</xdr:rowOff>
    </xdr:to>
    <xdr:sp macro="" textlink="">
      <xdr:nvSpPr>
        <xdr:cNvPr id="718" name="円/楕円 717"/>
        <xdr:cNvSpPr/>
      </xdr:nvSpPr>
      <xdr:spPr>
        <a:xfrm>
          <a:off x="13652500" y="164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120769</xdr:rowOff>
    </xdr:from>
    <xdr:ext cx="599010" cy="259045"/>
    <xdr:sp macro="" textlink="">
      <xdr:nvSpPr>
        <xdr:cNvPr id="719" name="テキスト ボックス 718"/>
        <xdr:cNvSpPr txBox="1"/>
      </xdr:nvSpPr>
      <xdr:spPr>
        <a:xfrm>
          <a:off x="13403794" y="1623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132,640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140861</xdr:rowOff>
    </xdr:from>
    <xdr:to>
      <xdr:col>18</xdr:col>
      <xdr:colOff>492125</xdr:colOff>
      <xdr:row>96</xdr:row>
      <xdr:rowOff>71011</xdr:rowOff>
    </xdr:to>
    <xdr:sp macro="" textlink="">
      <xdr:nvSpPr>
        <xdr:cNvPr id="720" name="円/楕円 719"/>
        <xdr:cNvSpPr/>
      </xdr:nvSpPr>
      <xdr:spPr>
        <a:xfrm>
          <a:off x="12763500" y="164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87538</xdr:rowOff>
    </xdr:from>
    <xdr:ext cx="599010" cy="259045"/>
    <xdr:sp macro="" textlink="">
      <xdr:nvSpPr>
        <xdr:cNvPr id="721" name="テキスト ボックス 720"/>
        <xdr:cNvSpPr txBox="1"/>
      </xdr:nvSpPr>
      <xdr:spPr>
        <a:xfrm>
          <a:off x="12514794" y="1620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5" name="フローチャート : 判断 754"/>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6" name="テキスト ボックス 755"/>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8" name="フローチャート : 判断 757"/>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9" name="テキスト ボックス 758"/>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0" name="フローチャート : 判断 759"/>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1" name="テキスト ボックス 760"/>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の増加については、青森地域広域事務組合の負担額の増が要因となっている。また、今後も負担金の増加が見込まれている。総務費については、北海道新幹線関連工事が終了したことから大幅な減少となっている。農林水産業費については、開発センターの維持補修工事により増加となっている。今後も維持補修に経費を要する見込みとなっている。教育費については、平成２７年度に体育館の解体工事を行ったため、前年度と比べて減少することとなった。土木費については、橋梁補修工事により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３年度より、実質単年度収支がマイナスとなっていたが、平成２７年度からはプラスに転換した。自主財源が乏しい中、国庫補助金や過疎対策債などを活用しながら、町を挙げての新幹線駅開業関連事業に取り組んできた。平成２８年度においては、前年度と比べると緩やかではあるが増加となった。これは新幹線幹線施設による固定資産税増加も要因となっている。</a:t>
          </a:r>
        </a:p>
        <a:p>
          <a:r>
            <a:rPr kumimoji="1" lang="ja-JP" altLang="en-US" sz="1400">
              <a:latin typeface="ＭＳ ゴシック" pitchFamily="49" charset="-128"/>
              <a:ea typeface="ＭＳ ゴシック" pitchFamily="49" charset="-128"/>
            </a:rPr>
            <a:t>今後も実質単年度収支の維持と、財政調整基金残高を減少させないように努める。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は黒字額が大幅に増加となった。大規模な工事に関しては補助金及び、交付税に算入される地方債を財源として活用したことで歳入が増加し、繰り上げ償還を毎年行ったことで公債費の削減の効果が現れた。また、新幹線関連施設の固定資産税が増加したことも要因になっている。今後も積極的に財源の確保を行い、緊急度・住民のニーズを的確に把握した事業を行っていくとともに各会計で経費節減等、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3040866</v>
      </c>
      <c r="BO4" s="411"/>
      <c r="BP4" s="411"/>
      <c r="BQ4" s="411"/>
      <c r="BR4" s="411"/>
      <c r="BS4" s="411"/>
      <c r="BT4" s="411"/>
      <c r="BU4" s="412"/>
      <c r="BV4" s="410">
        <v>3144659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10.199999999999999</v>
      </c>
      <c r="CU4" s="588"/>
      <c r="CV4" s="588"/>
      <c r="CW4" s="588"/>
      <c r="CX4" s="588"/>
      <c r="CY4" s="588"/>
      <c r="CZ4" s="588"/>
      <c r="DA4" s="589"/>
      <c r="DB4" s="587">
        <v>8.1999999999999993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2841731</v>
      </c>
      <c r="BO5" s="416"/>
      <c r="BP5" s="416"/>
      <c r="BQ5" s="416"/>
      <c r="BR5" s="416"/>
      <c r="BS5" s="416"/>
      <c r="BT5" s="416"/>
      <c r="BU5" s="417"/>
      <c r="BV5" s="415">
        <v>2994419</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83.3</v>
      </c>
      <c r="CU5" s="386"/>
      <c r="CV5" s="386"/>
      <c r="CW5" s="386"/>
      <c r="CX5" s="386"/>
      <c r="CY5" s="386"/>
      <c r="CZ5" s="386"/>
      <c r="DA5" s="387"/>
      <c r="DB5" s="385">
        <v>83.6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199135</v>
      </c>
      <c r="BO6" s="416"/>
      <c r="BP6" s="416"/>
      <c r="BQ6" s="416"/>
      <c r="BR6" s="416"/>
      <c r="BS6" s="416"/>
      <c r="BT6" s="416"/>
      <c r="BU6" s="417"/>
      <c r="BV6" s="415">
        <v>150240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86.6</v>
      </c>
      <c r="CU6" s="562"/>
      <c r="CV6" s="562"/>
      <c r="CW6" s="562"/>
      <c r="CX6" s="562"/>
      <c r="CY6" s="562"/>
      <c r="CZ6" s="562"/>
      <c r="DA6" s="563"/>
      <c r="DB6" s="561">
        <v>87.9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23141</v>
      </c>
      <c r="BO7" s="416"/>
      <c r="BP7" s="416"/>
      <c r="BQ7" s="416"/>
      <c r="BR7" s="416"/>
      <c r="BS7" s="416"/>
      <c r="BT7" s="416"/>
      <c r="BU7" s="417"/>
      <c r="BV7" s="415">
        <v>6383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1727138</v>
      </c>
      <c r="CU7" s="416"/>
      <c r="CV7" s="416"/>
      <c r="CW7" s="416"/>
      <c r="CX7" s="416"/>
      <c r="CY7" s="416"/>
      <c r="CZ7" s="416"/>
      <c r="DA7" s="417"/>
      <c r="DB7" s="415">
        <v>1760297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175994</v>
      </c>
      <c r="BO8" s="416"/>
      <c r="BP8" s="416"/>
      <c r="BQ8" s="416"/>
      <c r="BR8" s="416"/>
      <c r="BS8" s="416"/>
      <c r="BT8" s="416"/>
      <c r="BU8" s="417"/>
      <c r="BV8" s="415">
        <v>143857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0.15</v>
      </c>
      <c r="CU8" s="525"/>
      <c r="CV8" s="525"/>
      <c r="CW8" s="525"/>
      <c r="CX8" s="525"/>
      <c r="CY8" s="525"/>
      <c r="CZ8" s="525"/>
      <c r="DA8" s="526"/>
      <c r="DB8" s="524">
        <v>0.14000000000000001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2756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32137</v>
      </c>
      <c r="BO9" s="416"/>
      <c r="BP9" s="416"/>
      <c r="BQ9" s="416"/>
      <c r="BR9" s="416"/>
      <c r="BS9" s="416"/>
      <c r="BT9" s="416"/>
      <c r="BU9" s="417"/>
      <c r="BV9" s="415">
        <v>28628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14.6</v>
      </c>
      <c r="CU9" s="386"/>
      <c r="CV9" s="386"/>
      <c r="CW9" s="386"/>
      <c r="CX9" s="386"/>
      <c r="CY9" s="386"/>
      <c r="CZ9" s="386"/>
      <c r="DA9" s="387"/>
      <c r="DB9" s="385">
        <v>14.3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3217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20003</v>
      </c>
      <c r="BO10" s="416"/>
      <c r="BP10" s="416"/>
      <c r="BQ10" s="416"/>
      <c r="BR10" s="416"/>
      <c r="BS10" s="416"/>
      <c r="BT10" s="416"/>
      <c r="BU10" s="417"/>
      <c r="BV10" s="415">
        <v>25027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v>23268</v>
      </c>
      <c r="BO11" s="416"/>
      <c r="BP11" s="416"/>
      <c r="BQ11" s="416"/>
      <c r="BR11" s="416"/>
      <c r="BS11" s="416"/>
      <c r="BT11" s="416"/>
      <c r="BU11" s="417"/>
      <c r="BV11" s="415">
        <v>19008</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2842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71688</v>
      </c>
      <c r="BO12" s="416"/>
      <c r="BP12" s="416"/>
      <c r="BQ12" s="416"/>
      <c r="BR12" s="416"/>
      <c r="BS12" s="416"/>
      <c r="BT12" s="416"/>
      <c r="BU12" s="417"/>
      <c r="BV12" s="415">
        <v>60000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2839</v>
      </c>
      <c r="S13" s="517"/>
      <c r="T13" s="517"/>
      <c r="U13" s="517"/>
      <c r="V13" s="518"/>
      <c r="W13" s="504" t="s">
        <v>125</v>
      </c>
      <c r="X13" s="428"/>
      <c r="Y13" s="428"/>
      <c r="Z13" s="428"/>
      <c r="AA13" s="428"/>
      <c r="AB13" s="429"/>
      <c r="AC13" s="391">
        <v>145</v>
      </c>
      <c r="AD13" s="392"/>
      <c r="AE13" s="392"/>
      <c r="AF13" s="392"/>
      <c r="AG13" s="393"/>
      <c r="AH13" s="391">
        <v>236</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3720</v>
      </c>
      <c r="BO13" s="416"/>
      <c r="BP13" s="416"/>
      <c r="BQ13" s="416"/>
      <c r="BR13" s="416"/>
      <c r="BS13" s="416"/>
      <c r="BT13" s="416"/>
      <c r="BU13" s="417"/>
      <c r="BV13" s="415">
        <v>12663</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9.1</v>
      </c>
      <c r="CU13" s="386"/>
      <c r="CV13" s="386"/>
      <c r="CW13" s="386"/>
      <c r="CX13" s="386"/>
      <c r="CY13" s="386"/>
      <c r="CZ13" s="386"/>
      <c r="DA13" s="387"/>
      <c r="DB13" s="385">
        <v>12.7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2922</v>
      </c>
      <c r="S14" s="517"/>
      <c r="T14" s="517"/>
      <c r="U14" s="517"/>
      <c r="V14" s="518"/>
      <c r="W14" s="519"/>
      <c r="X14" s="431"/>
      <c r="Y14" s="431"/>
      <c r="Z14" s="431"/>
      <c r="AA14" s="431"/>
      <c r="AB14" s="432"/>
      <c r="AC14" s="509">
        <v>13.5</v>
      </c>
      <c r="AD14" s="510"/>
      <c r="AE14" s="510"/>
      <c r="AF14" s="510"/>
      <c r="AG14" s="511"/>
      <c r="AH14" s="509">
        <v>18.399999999999999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23.7</v>
      </c>
      <c r="CU14" s="488"/>
      <c r="CV14" s="488"/>
      <c r="CW14" s="488"/>
      <c r="CX14" s="488"/>
      <c r="CY14" s="488"/>
      <c r="CZ14" s="488"/>
      <c r="DA14" s="489"/>
      <c r="DB14" s="520">
        <v>63.2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2919</v>
      </c>
      <c r="S15" s="517"/>
      <c r="T15" s="517"/>
      <c r="U15" s="517"/>
      <c r="V15" s="518"/>
      <c r="W15" s="504" t="s">
        <v>132</v>
      </c>
      <c r="X15" s="428"/>
      <c r="Y15" s="428"/>
      <c r="Z15" s="428"/>
      <c r="AA15" s="428"/>
      <c r="AB15" s="429"/>
      <c r="AC15" s="391">
        <v>322</v>
      </c>
      <c r="AD15" s="392"/>
      <c r="AE15" s="392"/>
      <c r="AF15" s="392"/>
      <c r="AG15" s="393"/>
      <c r="AH15" s="391">
        <v>358</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243222</v>
      </c>
      <c r="BO15" s="411"/>
      <c r="BP15" s="411"/>
      <c r="BQ15" s="411"/>
      <c r="BR15" s="411"/>
      <c r="BS15" s="411"/>
      <c r="BT15" s="411"/>
      <c r="BU15" s="412"/>
      <c r="BV15" s="410">
        <v>226974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29.9</v>
      </c>
      <c r="AD16" s="510"/>
      <c r="AE16" s="510"/>
      <c r="AF16" s="510"/>
      <c r="AG16" s="511"/>
      <c r="AH16" s="509">
        <v>27.9</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1601893</v>
      </c>
      <c r="BO16" s="416"/>
      <c r="BP16" s="416"/>
      <c r="BQ16" s="416"/>
      <c r="BR16" s="416"/>
      <c r="BS16" s="416"/>
      <c r="BT16" s="416"/>
      <c r="BU16" s="417"/>
      <c r="BV16" s="415">
        <v>1613568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609</v>
      </c>
      <c r="AD17" s="392"/>
      <c r="AE17" s="392"/>
      <c r="AF17" s="392"/>
      <c r="AG17" s="393"/>
      <c r="AH17" s="391">
        <v>690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304798</v>
      </c>
      <c r="BO17" s="416"/>
      <c r="BP17" s="416"/>
      <c r="BQ17" s="416"/>
      <c r="BR17" s="416"/>
      <c r="BS17" s="416"/>
      <c r="BT17" s="416"/>
      <c r="BU17" s="417"/>
      <c r="BV17" s="415">
        <v>283302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125.27</v>
      </c>
      <c r="M18" s="480"/>
      <c r="N18" s="480"/>
      <c r="O18" s="480"/>
      <c r="P18" s="480"/>
      <c r="Q18" s="480"/>
      <c r="R18" s="481"/>
      <c r="S18" s="481"/>
      <c r="T18" s="481"/>
      <c r="U18" s="481"/>
      <c r="V18" s="482"/>
      <c r="W18" s="496"/>
      <c r="X18" s="497"/>
      <c r="Y18" s="497"/>
      <c r="Z18" s="497"/>
      <c r="AA18" s="497"/>
      <c r="AB18" s="505"/>
      <c r="AC18" s="379">
        <v>56.6</v>
      </c>
      <c r="AD18" s="380"/>
      <c r="AE18" s="380"/>
      <c r="AF18" s="380"/>
      <c r="AG18" s="483"/>
      <c r="AH18" s="379">
        <v>53.7</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1450434</v>
      </c>
      <c r="BO18" s="416"/>
      <c r="BP18" s="416"/>
      <c r="BQ18" s="416"/>
      <c r="BR18" s="416"/>
      <c r="BS18" s="416"/>
      <c r="BT18" s="416"/>
      <c r="BU18" s="417"/>
      <c r="BV18" s="415">
        <v>1486724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2159054</v>
      </c>
      <c r="BO19" s="416"/>
      <c r="BP19" s="416"/>
      <c r="BQ19" s="416"/>
      <c r="BR19" s="416"/>
      <c r="BS19" s="416"/>
      <c r="BT19" s="416"/>
      <c r="BU19" s="417"/>
      <c r="BV19" s="415">
        <v>2234338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1277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2750350</v>
      </c>
      <c r="BO23" s="416"/>
      <c r="BP23" s="416"/>
      <c r="BQ23" s="416"/>
      <c r="BR23" s="416"/>
      <c r="BS23" s="416"/>
      <c r="BT23" s="416"/>
      <c r="BU23" s="417"/>
      <c r="BV23" s="415">
        <v>2768602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6300</v>
      </c>
      <c r="R24" s="392"/>
      <c r="S24" s="392"/>
      <c r="T24" s="392"/>
      <c r="U24" s="392"/>
      <c r="V24" s="393"/>
      <c r="W24" s="457"/>
      <c r="X24" s="448"/>
      <c r="Y24" s="449"/>
      <c r="Z24" s="388" t="s">
        <v>155</v>
      </c>
      <c r="AA24" s="389"/>
      <c r="AB24" s="389"/>
      <c r="AC24" s="389"/>
      <c r="AD24" s="389"/>
      <c r="AE24" s="389"/>
      <c r="AF24" s="389"/>
      <c r="AG24" s="390"/>
      <c r="AH24" s="391">
        <v>48</v>
      </c>
      <c r="AI24" s="392"/>
      <c r="AJ24" s="392"/>
      <c r="AK24" s="392"/>
      <c r="AL24" s="393"/>
      <c r="AM24" s="391">
        <v>134160</v>
      </c>
      <c r="AN24" s="392"/>
      <c r="AO24" s="392"/>
      <c r="AP24" s="392"/>
      <c r="AQ24" s="392"/>
      <c r="AR24" s="393"/>
      <c r="AS24" s="391">
        <v>2795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1863728</v>
      </c>
      <c r="BO24" s="416"/>
      <c r="BP24" s="416"/>
      <c r="BQ24" s="416"/>
      <c r="BR24" s="416"/>
      <c r="BS24" s="416"/>
      <c r="BT24" s="416"/>
      <c r="BU24" s="417"/>
      <c r="BV24" s="415">
        <v>1808561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5066</v>
      </c>
      <c r="R25" s="392"/>
      <c r="S25" s="392"/>
      <c r="T25" s="392"/>
      <c r="U25" s="392"/>
      <c r="V25" s="393"/>
      <c r="W25" s="457"/>
      <c r="X25" s="448"/>
      <c r="Y25" s="449"/>
      <c r="Z25" s="388" t="s">
        <v>158</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123</v>
      </c>
      <c r="BO25" s="411"/>
      <c r="BP25" s="411"/>
      <c r="BQ25" s="411"/>
      <c r="BR25" s="411"/>
      <c r="BS25" s="411"/>
      <c r="BT25" s="411"/>
      <c r="BU25" s="412"/>
      <c r="BV25" s="410" t="s">
        <v>123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4620</v>
      </c>
      <c r="R26" s="392"/>
      <c r="S26" s="392"/>
      <c r="T26" s="392"/>
      <c r="U26" s="392"/>
      <c r="V26" s="393"/>
      <c r="W26" s="457"/>
      <c r="X26" s="448"/>
      <c r="Y26" s="449"/>
      <c r="Z26" s="388" t="s">
        <v>161</v>
      </c>
      <c r="AA26" s="470"/>
      <c r="AB26" s="470"/>
      <c r="AC26" s="470"/>
      <c r="AD26" s="470"/>
      <c r="AE26" s="470"/>
      <c r="AF26" s="470"/>
      <c r="AG26" s="471"/>
      <c r="AH26" s="391" t="s">
        <v>123</v>
      </c>
      <c r="AI26" s="392"/>
      <c r="AJ26" s="392"/>
      <c r="AK26" s="392"/>
      <c r="AL26" s="393"/>
      <c r="AM26" s="391" t="s">
        <v>123</v>
      </c>
      <c r="AN26" s="392"/>
      <c r="AO26" s="392"/>
      <c r="AP26" s="392"/>
      <c r="AQ26" s="392"/>
      <c r="AR26" s="393"/>
      <c r="AS26" s="391" t="s">
        <v>123</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2498</v>
      </c>
      <c r="R27" s="392"/>
      <c r="S27" s="392"/>
      <c r="T27" s="392"/>
      <c r="U27" s="392"/>
      <c r="V27" s="393"/>
      <c r="W27" s="457"/>
      <c r="X27" s="448"/>
      <c r="Y27" s="449"/>
      <c r="Z27" s="388" t="s">
        <v>164</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43</v>
      </c>
      <c r="BO27" s="419"/>
      <c r="BP27" s="419"/>
      <c r="BQ27" s="419"/>
      <c r="BR27" s="419"/>
      <c r="BS27" s="419"/>
      <c r="BT27" s="419"/>
      <c r="BU27" s="420"/>
      <c r="BV27" s="418">
        <v>43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2137</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222421</v>
      </c>
      <c r="BO28" s="411"/>
      <c r="BP28" s="411"/>
      <c r="BQ28" s="411"/>
      <c r="BR28" s="411"/>
      <c r="BS28" s="411"/>
      <c r="BT28" s="411"/>
      <c r="BU28" s="412"/>
      <c r="BV28" s="410">
        <v>215106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5</v>
      </c>
      <c r="M29" s="392"/>
      <c r="N29" s="392"/>
      <c r="O29" s="392"/>
      <c r="P29" s="393"/>
      <c r="Q29" s="391">
        <v>2042</v>
      </c>
      <c r="R29" s="392"/>
      <c r="S29" s="392"/>
      <c r="T29" s="392"/>
      <c r="U29" s="392"/>
      <c r="V29" s="393"/>
      <c r="W29" s="458"/>
      <c r="X29" s="459"/>
      <c r="Y29" s="460"/>
      <c r="Z29" s="388" t="s">
        <v>171</v>
      </c>
      <c r="AA29" s="389"/>
      <c r="AB29" s="389"/>
      <c r="AC29" s="389"/>
      <c r="AD29" s="389"/>
      <c r="AE29" s="389"/>
      <c r="AF29" s="389"/>
      <c r="AG29" s="390"/>
      <c r="AH29" s="391">
        <v>48</v>
      </c>
      <c r="AI29" s="392"/>
      <c r="AJ29" s="392"/>
      <c r="AK29" s="392"/>
      <c r="AL29" s="393"/>
      <c r="AM29" s="391">
        <v>134160</v>
      </c>
      <c r="AN29" s="392"/>
      <c r="AO29" s="392"/>
      <c r="AP29" s="392"/>
      <c r="AQ29" s="392"/>
      <c r="AR29" s="393"/>
      <c r="AS29" s="391">
        <v>2795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61114</v>
      </c>
      <c r="BO29" s="416"/>
      <c r="BP29" s="416"/>
      <c r="BQ29" s="416"/>
      <c r="BR29" s="416"/>
      <c r="BS29" s="416"/>
      <c r="BT29" s="416"/>
      <c r="BU29" s="417"/>
      <c r="BV29" s="415">
        <v>70112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225109</v>
      </c>
      <c r="BO30" s="419"/>
      <c r="BP30" s="419"/>
      <c r="BQ30" s="419"/>
      <c r="BR30" s="419"/>
      <c r="BS30" s="419"/>
      <c r="BT30" s="419"/>
      <c r="BU30" s="420"/>
      <c r="BV30" s="418">
        <v>148316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今別町簡易水道事業特別会計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青森地域広域事務組合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国民健康保険特別会計（診療施設会計）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青森県市町村職員退職手当組合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青森県交通災害共済組合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介護保険特別会計（保険事業勘定）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青森県市町村総合事務組合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介護保険特別会計（サービス事業勘定）</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青森県後期高齢者医療広域連合（一般会計）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青森県後期高齢者医療広域連合（特別会計）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4"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4" t="s">
        <v>536</v>
      </c>
      <c r="D34" s="1184"/>
      <c r="E34" s="1185"/>
      <c r="F34" s="32">
        <v>8.51</v>
      </c>
      <c r="G34" s="33">
        <v>8.49</v>
      </c>
      <c r="H34" s="33">
        <v>7.07</v>
      </c>
      <c r="I34" s="33">
        <v>8.17</v>
      </c>
      <c r="J34" s="34">
        <v>10.18</v>
      </c>
      <c r="K34" s="22"/>
      <c r="L34" s="22"/>
      <c r="M34" s="22"/>
      <c r="N34" s="22"/>
      <c r="O34" s="22"/>
      <c r="P34" s="22"/>
    </row>
    <row r="35" spans="1:16" ht="39" customHeight="1" x14ac:dyDescent="0.15">
      <c r="A35" s="22"/>
      <c r="B35" s="35"/>
      <c r="C35" s="1178" t="s">
        <v>537</v>
      </c>
      <c r="D35" s="1179"/>
      <c r="E35" s="1180"/>
      <c r="F35" s="36">
        <v>0.93</v>
      </c>
      <c r="G35" s="37">
        <v>0.6</v>
      </c>
      <c r="H35" s="37">
        <v>0.95</v>
      </c>
      <c r="I35" s="37">
        <v>0.9</v>
      </c>
      <c r="J35" s="38">
        <v>2.58</v>
      </c>
      <c r="K35" s="22"/>
      <c r="L35" s="22"/>
      <c r="M35" s="22"/>
      <c r="N35" s="22"/>
      <c r="O35" s="22"/>
      <c r="P35" s="22"/>
    </row>
    <row r="36" spans="1:16" ht="39" customHeight="1" x14ac:dyDescent="0.15">
      <c r="A36" s="22"/>
      <c r="B36" s="35"/>
      <c r="C36" s="1178" t="s">
        <v>538</v>
      </c>
      <c r="D36" s="1179"/>
      <c r="E36" s="1180"/>
      <c r="F36" s="36">
        <v>1.97</v>
      </c>
      <c r="G36" s="37">
        <v>1.61</v>
      </c>
      <c r="H36" s="37">
        <v>2.04</v>
      </c>
      <c r="I36" s="37">
        <v>2.06</v>
      </c>
      <c r="J36" s="38">
        <v>1.97</v>
      </c>
      <c r="K36" s="22"/>
      <c r="L36" s="22"/>
      <c r="M36" s="22"/>
      <c r="N36" s="22"/>
      <c r="O36" s="22"/>
      <c r="P36" s="22"/>
    </row>
    <row r="37" spans="1:16" ht="39" customHeight="1" x14ac:dyDescent="0.15">
      <c r="A37" s="22"/>
      <c r="B37" s="35"/>
      <c r="C37" s="1178" t="s">
        <v>539</v>
      </c>
      <c r="D37" s="1179"/>
      <c r="E37" s="1180"/>
      <c r="F37" s="36">
        <v>0</v>
      </c>
      <c r="G37" s="37">
        <v>7.0000000000000007E-2</v>
      </c>
      <c r="H37" s="37">
        <v>0.28000000000000003</v>
      </c>
      <c r="I37" s="37">
        <v>0.28000000000000003</v>
      </c>
      <c r="J37" s="38">
        <v>1.29</v>
      </c>
      <c r="K37" s="22"/>
      <c r="L37" s="22"/>
      <c r="M37" s="22"/>
      <c r="N37" s="22"/>
      <c r="O37" s="22"/>
      <c r="P37" s="22"/>
    </row>
    <row r="38" spans="1:16" ht="39" customHeight="1" x14ac:dyDescent="0.15">
      <c r="A38" s="22"/>
      <c r="B38" s="35"/>
      <c r="C38" s="1178" t="s">
        <v>540</v>
      </c>
      <c r="D38" s="1179"/>
      <c r="E38" s="1180"/>
      <c r="F38" s="36">
        <v>0.27</v>
      </c>
      <c r="G38" s="37">
        <v>0.74</v>
      </c>
      <c r="H38" s="37">
        <v>0.19</v>
      </c>
      <c r="I38" s="37">
        <v>0.2</v>
      </c>
      <c r="J38" s="38">
        <v>0.72</v>
      </c>
      <c r="K38" s="22"/>
      <c r="L38" s="22"/>
      <c r="M38" s="22"/>
      <c r="N38" s="22"/>
      <c r="O38" s="22"/>
      <c r="P38" s="22"/>
    </row>
    <row r="39" spans="1:16" ht="39" customHeight="1" x14ac:dyDescent="0.15">
      <c r="A39" s="22"/>
      <c r="B39" s="35"/>
      <c r="C39" s="1178" t="s">
        <v>541</v>
      </c>
      <c r="D39" s="1179"/>
      <c r="E39" s="1180"/>
      <c r="F39" s="36">
        <v>0.35</v>
      </c>
      <c r="G39" s="37">
        <v>0.35</v>
      </c>
      <c r="H39" s="37">
        <v>0.4</v>
      </c>
      <c r="I39" s="37">
        <v>0.24</v>
      </c>
      <c r="J39" s="38">
        <v>0.28000000000000003</v>
      </c>
      <c r="K39" s="22"/>
      <c r="L39" s="22"/>
      <c r="M39" s="22"/>
      <c r="N39" s="22"/>
      <c r="O39" s="22"/>
      <c r="P39" s="22"/>
    </row>
    <row r="40" spans="1:16" ht="39" customHeight="1" x14ac:dyDescent="0.15">
      <c r="A40" s="22"/>
      <c r="B40" s="35"/>
      <c r="C40" s="1178" t="s">
        <v>542</v>
      </c>
      <c r="D40" s="1179"/>
      <c r="E40" s="1180"/>
      <c r="F40" s="36">
        <v>0.04</v>
      </c>
      <c r="G40" s="37">
        <v>0.04</v>
      </c>
      <c r="H40" s="37">
        <v>0.06</v>
      </c>
      <c r="I40" s="37">
        <v>0.06</v>
      </c>
      <c r="J40" s="38">
        <v>0.03</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543</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544</v>
      </c>
      <c r="D43" s="1182"/>
      <c r="E43" s="1183"/>
      <c r="F43" s="41" t="s">
        <v>488</v>
      </c>
      <c r="G43" s="42" t="s">
        <v>488</v>
      </c>
      <c r="H43" s="42" t="s">
        <v>488</v>
      </c>
      <c r="I43" s="42" t="s">
        <v>488</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422</v>
      </c>
      <c r="L45" s="60">
        <v>391</v>
      </c>
      <c r="M45" s="60">
        <v>339</v>
      </c>
      <c r="N45" s="60">
        <v>301</v>
      </c>
      <c r="O45" s="61">
        <v>290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26</v>
      </c>
      <c r="L48" s="64">
        <v>22</v>
      </c>
      <c r="M48" s="64">
        <v>17</v>
      </c>
      <c r="N48" s="64">
        <v>12</v>
      </c>
      <c r="O48" s="65">
        <v>7</v>
      </c>
      <c r="P48" s="48"/>
      <c r="Q48" s="48"/>
      <c r="R48" s="48"/>
      <c r="S48" s="48"/>
      <c r="T48" s="48"/>
      <c r="U48" s="48"/>
    </row>
    <row r="49" spans="1:21" ht="30.75" customHeight="1" x14ac:dyDescent="0.15">
      <c r="A49" s="48"/>
      <c r="B49" s="1196"/>
      <c r="C49" s="1197"/>
      <c r="D49" s="62"/>
      <c r="E49" s="1188" t="s">
        <v>16</v>
      </c>
      <c r="F49" s="1188"/>
      <c r="G49" s="1188"/>
      <c r="H49" s="1188"/>
      <c r="I49" s="1188"/>
      <c r="J49" s="1189"/>
      <c r="K49" s="63">
        <v>64</v>
      </c>
      <c r="L49" s="64">
        <v>59</v>
      </c>
      <c r="M49" s="64">
        <v>26</v>
      </c>
      <c r="N49" s="64">
        <v>6</v>
      </c>
      <c r="O49" s="65">
        <v>8</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221</v>
      </c>
      <c r="L52" s="64">
        <v>212</v>
      </c>
      <c r="M52" s="64">
        <v>197</v>
      </c>
      <c r="N52" s="64">
        <v>198</v>
      </c>
      <c r="O52" s="65">
        <v>203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291</v>
      </c>
      <c r="L53" s="69">
        <v>260</v>
      </c>
      <c r="M53" s="69">
        <v>185</v>
      </c>
      <c r="N53" s="69">
        <v>121</v>
      </c>
      <c r="O53" s="70">
        <v>103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14" t="s">
        <v>24</v>
      </c>
      <c r="C41" s="1215"/>
      <c r="D41" s="81"/>
      <c r="E41" s="1216" t="s">
        <v>25</v>
      </c>
      <c r="F41" s="1216"/>
      <c r="G41" s="1216"/>
      <c r="H41" s="1217"/>
      <c r="I41" s="82">
        <v>2624</v>
      </c>
      <c r="J41" s="83">
        <v>2553</v>
      </c>
      <c r="K41" s="83">
        <v>2701</v>
      </c>
      <c r="L41" s="83">
        <v>2769</v>
      </c>
      <c r="M41" s="84">
        <v>2750</v>
      </c>
    </row>
    <row r="42" spans="2:13" ht="27.75" customHeight="1" x14ac:dyDescent="0.15">
      <c r="B42" s="1204"/>
      <c r="C42" s="1205"/>
      <c r="D42" s="85"/>
      <c r="E42" s="1208" t="s">
        <v>26</v>
      </c>
      <c r="F42" s="1208"/>
      <c r="G42" s="1208"/>
      <c r="H42" s="1209"/>
      <c r="I42" s="86" t="s">
        <v>488</v>
      </c>
      <c r="J42" s="87" t="s">
        <v>488</v>
      </c>
      <c r="K42" s="87" t="s">
        <v>488</v>
      </c>
      <c r="L42" s="87" t="s">
        <v>488</v>
      </c>
      <c r="M42" s="88" t="s">
        <v>488</v>
      </c>
    </row>
    <row r="43" spans="2:13" ht="27.75" customHeight="1" x14ac:dyDescent="0.15">
      <c r="B43" s="1204"/>
      <c r="C43" s="1205"/>
      <c r="D43" s="85"/>
      <c r="E43" s="1208" t="s">
        <v>27</v>
      </c>
      <c r="F43" s="1208"/>
      <c r="G43" s="1208"/>
      <c r="H43" s="1209"/>
      <c r="I43" s="86">
        <v>306</v>
      </c>
      <c r="J43" s="87">
        <v>264</v>
      </c>
      <c r="K43" s="87">
        <v>231</v>
      </c>
      <c r="L43" s="87">
        <v>278</v>
      </c>
      <c r="M43" s="88">
        <v>241</v>
      </c>
    </row>
    <row r="44" spans="2:13" ht="27.75" customHeight="1" x14ac:dyDescent="0.15">
      <c r="B44" s="1204"/>
      <c r="C44" s="1205"/>
      <c r="D44" s="85"/>
      <c r="E44" s="1208" t="s">
        <v>28</v>
      </c>
      <c r="F44" s="1208"/>
      <c r="G44" s="1208"/>
      <c r="H44" s="1209"/>
      <c r="I44" s="86">
        <v>105</v>
      </c>
      <c r="J44" s="87">
        <v>48</v>
      </c>
      <c r="K44" s="87">
        <v>108</v>
      </c>
      <c r="L44" s="87">
        <v>104</v>
      </c>
      <c r="M44" s="88">
        <v>96</v>
      </c>
    </row>
    <row r="45" spans="2:13" ht="27.75" customHeight="1" x14ac:dyDescent="0.15">
      <c r="B45" s="1204"/>
      <c r="C45" s="1205"/>
      <c r="D45" s="85"/>
      <c r="E45" s="1208" t="s">
        <v>29</v>
      </c>
      <c r="F45" s="1208"/>
      <c r="G45" s="1208"/>
      <c r="H45" s="1209"/>
      <c r="I45" s="86">
        <v>885</v>
      </c>
      <c r="J45" s="87">
        <v>782</v>
      </c>
      <c r="K45" s="87">
        <v>660</v>
      </c>
      <c r="L45" s="87">
        <v>648</v>
      </c>
      <c r="M45" s="88">
        <v>600</v>
      </c>
    </row>
    <row r="46" spans="2:13" ht="27.75" customHeight="1" x14ac:dyDescent="0.15">
      <c r="B46" s="1204"/>
      <c r="C46" s="1205"/>
      <c r="D46" s="89"/>
      <c r="E46" s="1208" t="s">
        <v>30</v>
      </c>
      <c r="F46" s="1208"/>
      <c r="G46" s="1208"/>
      <c r="H46" s="1209"/>
      <c r="I46" s="86" t="s">
        <v>488</v>
      </c>
      <c r="J46" s="87" t="s">
        <v>488</v>
      </c>
      <c r="K46" s="87" t="s">
        <v>488</v>
      </c>
      <c r="L46" s="87" t="s">
        <v>488</v>
      </c>
      <c r="M46" s="88" t="s">
        <v>488</v>
      </c>
    </row>
    <row r="47" spans="2:13" ht="27.75" customHeight="1" x14ac:dyDescent="0.15">
      <c r="B47" s="1204"/>
      <c r="C47" s="1205"/>
      <c r="D47" s="90"/>
      <c r="E47" s="1218" t="s">
        <v>31</v>
      </c>
      <c r="F47" s="1219"/>
      <c r="G47" s="1219"/>
      <c r="H47" s="1220"/>
      <c r="I47" s="86" t="s">
        <v>488</v>
      </c>
      <c r="J47" s="87" t="s">
        <v>488</v>
      </c>
      <c r="K47" s="87" t="s">
        <v>488</v>
      </c>
      <c r="L47" s="87" t="s">
        <v>488</v>
      </c>
      <c r="M47" s="88" t="s">
        <v>488</v>
      </c>
    </row>
    <row r="48" spans="2:13" ht="27.75" customHeight="1" x14ac:dyDescent="0.15">
      <c r="B48" s="1204"/>
      <c r="C48" s="1205"/>
      <c r="D48" s="85"/>
      <c r="E48" s="1208" t="s">
        <v>32</v>
      </c>
      <c r="F48" s="1208"/>
      <c r="G48" s="1208"/>
      <c r="H48" s="1209"/>
      <c r="I48" s="86" t="s">
        <v>488</v>
      </c>
      <c r="J48" s="87" t="s">
        <v>488</v>
      </c>
      <c r="K48" s="87" t="s">
        <v>488</v>
      </c>
      <c r="L48" s="87" t="s">
        <v>488</v>
      </c>
      <c r="M48" s="88" t="s">
        <v>488</v>
      </c>
    </row>
    <row r="49" spans="2:13" ht="27.75" customHeight="1" x14ac:dyDescent="0.15">
      <c r="B49" s="1206"/>
      <c r="C49" s="1207"/>
      <c r="D49" s="85"/>
      <c r="E49" s="1208" t="s">
        <v>33</v>
      </c>
      <c r="F49" s="1208"/>
      <c r="G49" s="1208"/>
      <c r="H49" s="1209"/>
      <c r="I49" s="86" t="s">
        <v>488</v>
      </c>
      <c r="J49" s="87" t="s">
        <v>488</v>
      </c>
      <c r="K49" s="87" t="s">
        <v>488</v>
      </c>
      <c r="L49" s="87" t="s">
        <v>488</v>
      </c>
      <c r="M49" s="88" t="s">
        <v>488</v>
      </c>
    </row>
    <row r="50" spans="2:13" ht="27.75" customHeight="1" x14ac:dyDescent="0.15">
      <c r="B50" s="1202" t="s">
        <v>34</v>
      </c>
      <c r="C50" s="1203"/>
      <c r="D50" s="91"/>
      <c r="E50" s="1208" t="s">
        <v>35</v>
      </c>
      <c r="F50" s="1208"/>
      <c r="G50" s="1208"/>
      <c r="H50" s="1209"/>
      <c r="I50" s="86">
        <v>435</v>
      </c>
      <c r="J50" s="87">
        <v>403</v>
      </c>
      <c r="K50" s="87">
        <v>414</v>
      </c>
      <c r="L50" s="87">
        <v>522</v>
      </c>
      <c r="M50" s="88">
        <v>573</v>
      </c>
    </row>
    <row r="51" spans="2:13" ht="27.75" customHeight="1" x14ac:dyDescent="0.15">
      <c r="B51" s="1204"/>
      <c r="C51" s="1205"/>
      <c r="D51" s="85"/>
      <c r="E51" s="1208" t="s">
        <v>36</v>
      </c>
      <c r="F51" s="1208"/>
      <c r="G51" s="1208"/>
      <c r="H51" s="1209"/>
      <c r="I51" s="86" t="s">
        <v>488</v>
      </c>
      <c r="J51" s="87" t="s">
        <v>488</v>
      </c>
      <c r="K51" s="87" t="s">
        <v>488</v>
      </c>
      <c r="L51" s="87" t="s">
        <v>488</v>
      </c>
      <c r="M51" s="88" t="s">
        <v>488</v>
      </c>
    </row>
    <row r="52" spans="2:13" ht="27.75" customHeight="1" x14ac:dyDescent="0.15">
      <c r="B52" s="1206"/>
      <c r="C52" s="1207"/>
      <c r="D52" s="85"/>
      <c r="E52" s="1208" t="s">
        <v>37</v>
      </c>
      <c r="F52" s="1208"/>
      <c r="G52" s="1208"/>
      <c r="H52" s="1209"/>
      <c r="I52" s="86">
        <v>1995</v>
      </c>
      <c r="J52" s="87">
        <v>2174</v>
      </c>
      <c r="K52" s="87">
        <v>2195</v>
      </c>
      <c r="L52" s="87">
        <v>2287</v>
      </c>
      <c r="M52" s="88">
        <v>2751</v>
      </c>
    </row>
    <row r="53" spans="2:13" ht="27.75" customHeight="1" thickBot="1" x14ac:dyDescent="0.2">
      <c r="B53" s="1210" t="s">
        <v>38</v>
      </c>
      <c r="C53" s="1211"/>
      <c r="D53" s="92"/>
      <c r="E53" s="1212" t="s">
        <v>39</v>
      </c>
      <c r="F53" s="1212"/>
      <c r="G53" s="1212"/>
      <c r="H53" s="1213"/>
      <c r="I53" s="93">
        <v>1489</v>
      </c>
      <c r="J53" s="94">
        <v>1071</v>
      </c>
      <c r="K53" s="94">
        <v>1090</v>
      </c>
      <c r="L53" s="94">
        <v>989</v>
      </c>
      <c r="M53" s="95">
        <v>362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561</v>
      </c>
      <c r="I42" s="354"/>
      <c r="J42" s="354"/>
      <c r="K42" s="354"/>
      <c r="L42" s="246"/>
      <c r="M42" s="246"/>
      <c r="N42" s="246"/>
      <c r="O42" s="246"/>
    </row>
    <row r="43" spans="2:17" ht="13.5" x14ac:dyDescent="0.15">
      <c r="B43" s="250"/>
      <c r="C43" s="246"/>
      <c r="D43" s="246"/>
      <c r="E43" s="246"/>
      <c r="F43" s="246"/>
      <c r="G43" s="1221" t="s">
        <v>566</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565</v>
      </c>
    </row>
    <row r="50" spans="1:17" ht="13.5" x14ac:dyDescent="0.15">
      <c r="B50" s="250"/>
      <c r="C50" s="246"/>
      <c r="D50" s="246"/>
      <c r="E50" s="246"/>
      <c r="F50" s="246"/>
      <c r="G50" s="1230"/>
      <c r="H50" s="1231"/>
      <c r="I50" s="1231"/>
      <c r="J50" s="1232"/>
      <c r="K50" s="347" t="s">
        <v>528</v>
      </c>
      <c r="L50" s="347" t="s">
        <v>529</v>
      </c>
      <c r="M50" s="347" t="s">
        <v>530</v>
      </c>
      <c r="N50" s="347" t="s">
        <v>531</v>
      </c>
      <c r="O50" s="347" t="s">
        <v>532</v>
      </c>
    </row>
    <row r="51" spans="1:17" ht="13.5" x14ac:dyDescent="0.15">
      <c r="B51" s="250"/>
      <c r="C51" s="246"/>
      <c r="D51" s="246"/>
      <c r="E51" s="246"/>
      <c r="F51" s="246"/>
      <c r="G51" s="1233" t="s">
        <v>558</v>
      </c>
      <c r="H51" s="1234"/>
      <c r="I51" s="1239" t="s">
        <v>556</v>
      </c>
      <c r="J51" s="1239"/>
      <c r="K51" s="1241"/>
      <c r="L51" s="1241"/>
      <c r="M51" s="1241"/>
      <c r="N51" s="1242">
        <v>63.2</v>
      </c>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564</v>
      </c>
      <c r="J53" s="1243"/>
      <c r="K53" s="1252"/>
      <c r="L53" s="1252"/>
      <c r="M53" s="1252"/>
      <c r="N53" s="1250">
        <v>66.599999999999994</v>
      </c>
      <c r="O53" s="1252"/>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557</v>
      </c>
      <c r="H55" s="1245"/>
      <c r="I55" s="1243" t="s">
        <v>556</v>
      </c>
      <c r="J55" s="1243"/>
      <c r="K55" s="1241"/>
      <c r="L55" s="1241"/>
      <c r="M55" s="1241"/>
      <c r="N55" s="1242">
        <v>0</v>
      </c>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3" t="s">
        <v>563</v>
      </c>
      <c r="J57" s="1253"/>
      <c r="K57" s="1252"/>
      <c r="L57" s="1252"/>
      <c r="M57" s="1252"/>
      <c r="N57" s="1250">
        <v>55.8</v>
      </c>
      <c r="O57" s="1252"/>
      <c r="P57" s="363"/>
      <c r="Q57" s="358"/>
    </row>
    <row r="58" spans="1:17" s="357" customFormat="1" ht="13.5" x14ac:dyDescent="0.15">
      <c r="A58" s="245"/>
      <c r="B58" s="358"/>
      <c r="C58" s="354"/>
      <c r="D58" s="354"/>
      <c r="E58" s="354"/>
      <c r="F58" s="354"/>
      <c r="G58" s="1248"/>
      <c r="H58" s="1249"/>
      <c r="I58" s="1253"/>
      <c r="J58" s="1253"/>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562</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561</v>
      </c>
      <c r="I64" s="354"/>
      <c r="J64" s="354"/>
      <c r="K64" s="354"/>
      <c r="L64" s="246"/>
      <c r="M64" s="246"/>
      <c r="N64" s="246"/>
      <c r="O64" s="246"/>
    </row>
    <row r="65" spans="2:30" ht="13.5" x14ac:dyDescent="0.15">
      <c r="B65" s="250"/>
      <c r="C65" s="246"/>
      <c r="D65" s="246"/>
      <c r="E65" s="246"/>
      <c r="F65" s="246"/>
      <c r="G65" s="1221" t="s">
        <v>560</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559</v>
      </c>
      <c r="I71" s="351"/>
      <c r="J71" s="350"/>
      <c r="K71" s="350"/>
      <c r="L71" s="349"/>
      <c r="M71" s="350"/>
      <c r="N71" s="349"/>
      <c r="O71" s="348"/>
    </row>
    <row r="72" spans="2:30" ht="13.5" x14ac:dyDescent="0.15">
      <c r="B72" s="250"/>
      <c r="C72" s="246"/>
      <c r="D72" s="246"/>
      <c r="E72" s="246"/>
      <c r="F72" s="246"/>
      <c r="G72" s="1230"/>
      <c r="H72" s="1231"/>
      <c r="I72" s="1231"/>
      <c r="J72" s="1232"/>
      <c r="K72" s="347" t="s">
        <v>528</v>
      </c>
      <c r="L72" s="347" t="s">
        <v>529</v>
      </c>
      <c r="M72" s="347" t="s">
        <v>530</v>
      </c>
      <c r="N72" s="347" t="s">
        <v>531</v>
      </c>
      <c r="O72" s="347" t="s">
        <v>532</v>
      </c>
    </row>
    <row r="73" spans="2:30" ht="13.5" x14ac:dyDescent="0.15">
      <c r="B73" s="250"/>
      <c r="C73" s="246"/>
      <c r="D73" s="246"/>
      <c r="E73" s="246"/>
      <c r="F73" s="246"/>
      <c r="G73" s="1233" t="s">
        <v>558</v>
      </c>
      <c r="H73" s="1234"/>
      <c r="I73" s="1239" t="s">
        <v>556</v>
      </c>
      <c r="J73" s="1239"/>
      <c r="K73" s="1254">
        <v>102.9</v>
      </c>
      <c r="L73" s="1254">
        <v>72.7</v>
      </c>
      <c r="M73" s="1242">
        <v>76.099999999999994</v>
      </c>
      <c r="N73" s="1242">
        <v>63.2</v>
      </c>
      <c r="O73" s="1242">
        <v>23.7</v>
      </c>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555</v>
      </c>
      <c r="J75" s="1243"/>
      <c r="K75" s="1250">
        <v>17.5</v>
      </c>
      <c r="L75" s="1250">
        <v>19.600000000000001</v>
      </c>
      <c r="M75" s="1250">
        <v>16.899999999999999</v>
      </c>
      <c r="N75" s="1250">
        <v>12.7</v>
      </c>
      <c r="O75" s="1250">
        <v>9.1</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557</v>
      </c>
      <c r="H77" s="1245"/>
      <c r="I77" s="1243" t="s">
        <v>556</v>
      </c>
      <c r="J77" s="1243"/>
      <c r="K77" s="1254">
        <v>0</v>
      </c>
      <c r="L77" s="1254">
        <v>0</v>
      </c>
      <c r="M77" s="1242">
        <v>0</v>
      </c>
      <c r="N77" s="1242">
        <v>0</v>
      </c>
      <c r="O77" s="1242">
        <v>0</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555</v>
      </c>
      <c r="J79" s="1253"/>
      <c r="K79" s="1256">
        <v>8.5</v>
      </c>
      <c r="L79" s="1256">
        <v>7.9</v>
      </c>
      <c r="M79" s="1256">
        <v>6.9</v>
      </c>
      <c r="N79" s="1256">
        <v>7.2</v>
      </c>
      <c r="O79" s="1256">
        <v>6</v>
      </c>
      <c r="V79" s="245">
        <v>53.5</v>
      </c>
      <c r="X79" s="245">
        <v>48.2</v>
      </c>
      <c r="Z79" s="245">
        <v>34.200000000000003</v>
      </c>
      <c r="AB79" s="245">
        <v>30.3</v>
      </c>
      <c r="AD79" s="245">
        <v>28.9</v>
      </c>
    </row>
    <row r="80" spans="2:30" ht="13.5" x14ac:dyDescent="0.15">
      <c r="B80" s="250"/>
      <c r="C80" s="246"/>
      <c r="D80" s="246"/>
      <c r="E80" s="246"/>
      <c r="F80" s="246"/>
      <c r="G80" s="1248"/>
      <c r="H80" s="1249"/>
      <c r="I80" s="1253"/>
      <c r="J80" s="1253"/>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527</v>
      </c>
      <c r="G2" s="113"/>
      <c r="H2" s="114"/>
    </row>
    <row r="3" spans="1:8" x14ac:dyDescent="0.15">
      <c r="A3" s="110" t="s">
        <v>520</v>
      </c>
      <c r="B3" s="115"/>
      <c r="C3" s="116"/>
      <c r="D3" s="117">
        <v>107102</v>
      </c>
      <c r="E3" s="118"/>
      <c r="F3" s="119">
        <v>221823</v>
      </c>
      <c r="G3" s="120"/>
      <c r="H3" s="121"/>
    </row>
    <row r="4" spans="1:8" x14ac:dyDescent="0.15">
      <c r="A4" s="122"/>
      <c r="B4" s="123"/>
      <c r="C4" s="124"/>
      <c r="D4" s="125">
        <v>41795</v>
      </c>
      <c r="E4" s="126"/>
      <c r="F4" s="127">
        <v>104431</v>
      </c>
      <c r="G4" s="128"/>
      <c r="H4" s="129"/>
    </row>
    <row r="5" spans="1:8" x14ac:dyDescent="0.15">
      <c r="A5" s="110" t="s">
        <v>522</v>
      </c>
      <c r="B5" s="115"/>
      <c r="C5" s="116"/>
      <c r="D5" s="117">
        <v>238274</v>
      </c>
      <c r="E5" s="118"/>
      <c r="F5" s="119">
        <v>263041</v>
      </c>
      <c r="G5" s="120"/>
      <c r="H5" s="121"/>
    </row>
    <row r="6" spans="1:8" x14ac:dyDescent="0.15">
      <c r="A6" s="122"/>
      <c r="B6" s="123"/>
      <c r="C6" s="124"/>
      <c r="D6" s="125">
        <v>80621</v>
      </c>
      <c r="E6" s="126"/>
      <c r="F6" s="127">
        <v>103171</v>
      </c>
      <c r="G6" s="128"/>
      <c r="H6" s="129"/>
    </row>
    <row r="7" spans="1:8" x14ac:dyDescent="0.15">
      <c r="A7" s="110" t="s">
        <v>523</v>
      </c>
      <c r="B7" s="115"/>
      <c r="C7" s="116"/>
      <c r="D7" s="117">
        <v>177794</v>
      </c>
      <c r="E7" s="118"/>
      <c r="F7" s="119">
        <v>272886</v>
      </c>
      <c r="G7" s="120"/>
      <c r="H7" s="121"/>
    </row>
    <row r="8" spans="1:8" x14ac:dyDescent="0.15">
      <c r="A8" s="122"/>
      <c r="B8" s="123"/>
      <c r="C8" s="124"/>
      <c r="D8" s="125">
        <v>135012</v>
      </c>
      <c r="E8" s="126"/>
      <c r="F8" s="127">
        <v>125724</v>
      </c>
      <c r="G8" s="128"/>
      <c r="H8" s="129"/>
    </row>
    <row r="9" spans="1:8" x14ac:dyDescent="0.15">
      <c r="A9" s="110" t="s">
        <v>524</v>
      </c>
      <c r="B9" s="115"/>
      <c r="C9" s="116"/>
      <c r="D9" s="117">
        <v>200816</v>
      </c>
      <c r="E9" s="118"/>
      <c r="F9" s="119">
        <v>245039</v>
      </c>
      <c r="G9" s="120"/>
      <c r="H9" s="121"/>
    </row>
    <row r="10" spans="1:8" x14ac:dyDescent="0.15">
      <c r="A10" s="122"/>
      <c r="B10" s="123"/>
      <c r="C10" s="124"/>
      <c r="D10" s="125">
        <v>132984</v>
      </c>
      <c r="E10" s="126"/>
      <c r="F10" s="127">
        <v>108922</v>
      </c>
      <c r="G10" s="128"/>
      <c r="H10" s="129"/>
    </row>
    <row r="11" spans="1:8" x14ac:dyDescent="0.15">
      <c r="A11" s="110" t="s">
        <v>525</v>
      </c>
      <c r="B11" s="115"/>
      <c r="C11" s="116"/>
      <c r="D11" s="117">
        <v>178118</v>
      </c>
      <c r="E11" s="118"/>
      <c r="F11" s="119">
        <v>237994</v>
      </c>
      <c r="G11" s="120"/>
      <c r="H11" s="121"/>
    </row>
    <row r="12" spans="1:8" x14ac:dyDescent="0.15">
      <c r="A12" s="122"/>
      <c r="B12" s="123"/>
      <c r="C12" s="130"/>
      <c r="D12" s="125">
        <v>59636</v>
      </c>
      <c r="E12" s="126"/>
      <c r="F12" s="127">
        <v>110361</v>
      </c>
      <c r="G12" s="128"/>
      <c r="H12" s="129"/>
    </row>
    <row r="13" spans="1:8" x14ac:dyDescent="0.15">
      <c r="A13" s="110"/>
      <c r="B13" s="115"/>
      <c r="C13" s="131"/>
      <c r="D13" s="132">
        <v>180421</v>
      </c>
      <c r="E13" s="133"/>
      <c r="F13" s="134">
        <v>248157</v>
      </c>
      <c r="G13" s="135"/>
      <c r="H13" s="121"/>
    </row>
    <row r="14" spans="1:8" x14ac:dyDescent="0.15">
      <c r="A14" s="122"/>
      <c r="B14" s="123"/>
      <c r="C14" s="124"/>
      <c r="D14" s="125">
        <v>90010</v>
      </c>
      <c r="E14" s="126"/>
      <c r="F14" s="127">
        <v>110522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8.51</v>
      </c>
      <c r="C19" s="136">
        <f>ROUND(VALUE(SUBSTITUTE(実質収支比率等に係る経年分析!G$48,"▲","-")),2)</f>
        <v>8.49</v>
      </c>
      <c r="D19" s="136">
        <f>ROUND(VALUE(SUBSTITUTE(実質収支比率等に係る経年分析!H$48,"▲","-")),2)</f>
        <v>7.07</v>
      </c>
      <c r="E19" s="136">
        <f>ROUND(VALUE(SUBSTITUTE(実質収支比率等に係る経年分析!I$48,"▲","-")),2)</f>
        <v>8.17</v>
      </c>
      <c r="F19" s="136">
        <f>ROUND(VALUE(SUBSTITUTE(実質収支比率等に係る経年分析!J$48,"▲","-")),2)</f>
        <v>10.19</v>
      </c>
    </row>
    <row r="20" spans="1:11" x14ac:dyDescent="0.15">
      <c r="A20" s="136" t="s">
        <v>44</v>
      </c>
      <c r="B20" s="136">
        <f>ROUND(VALUE(SUBSTITUTE(実質収支比率等に係る経年分析!F$47,"▲","-")),2)</f>
        <v>10.11</v>
      </c>
      <c r="C20" s="136">
        <f>ROUND(VALUE(SUBSTITUTE(実質収支比率等に係る経年分析!G$47,"▲","-")),2)</f>
        <v>10.18</v>
      </c>
      <c r="D20" s="136">
        <f>ROUND(VALUE(SUBSTITUTE(実質収支比率等に係る経年分析!H$47,"▲","-")),2)</f>
        <v>12.46</v>
      </c>
      <c r="E20" s="136">
        <f>ROUND(VALUE(SUBSTITUTE(実質収支比率等に係る経年分析!I$47,"▲","-")),2)</f>
        <v>12.22</v>
      </c>
      <c r="F20" s="136">
        <f>ROUND(VALUE(SUBSTITUTE(実質収支比率等に係る経年分析!J$47,"▲","-")),2)</f>
        <v>12.88</v>
      </c>
    </row>
    <row r="21" spans="1:11" x14ac:dyDescent="0.15">
      <c r="A21" s="136" t="s">
        <v>45</v>
      </c>
      <c r="B21" s="136">
        <f>IF(ISNUMBER(VALUE(SUBSTITUTE(実質収支比率等に係る経年分析!F$49,"▲","-"))),ROUND(VALUE(SUBSTITUTE(実質収支比率等に係る経年分析!F$49,"▲","-")),2),NA())</f>
        <v>-5.0999999999999996</v>
      </c>
      <c r="C21" s="136">
        <f>IF(ISNUMBER(VALUE(SUBSTITUTE(実質収支比率等に係る経年分析!G$49,"▲","-"))),ROUND(VALUE(SUBSTITUTE(実質収支比率等に係る経年分析!G$49,"▲","-")),2),NA())</f>
        <v>-2.08</v>
      </c>
      <c r="D21" s="136">
        <f>IF(ISNUMBER(VALUE(SUBSTITUTE(実質収支比率等に係る経年分析!H$49,"▲","-"))),ROUND(VALUE(SUBSTITUTE(実質収支比率等に係る経年分析!H$49,"▲","-")),2),NA())</f>
        <v>-1.63</v>
      </c>
      <c r="E21" s="136">
        <f>IF(ISNUMBER(VALUE(SUBSTITUTE(実質収支比率等に係る経年分析!I$49,"▲","-"))),ROUND(VALUE(SUBSTITUTE(実質収支比率等に係る経年分析!I$49,"▲","-")),2),NA())</f>
        <v>0.72</v>
      </c>
      <c r="F21" s="136">
        <f>IF(ISNUMBER(VALUE(SUBSTITUTE(実質収支比率等に係る経年分析!J$49,"▲","-"))),ROUND(VALUE(SUBSTITUTE(実質収支比率等に係る経年分析!J$49,"▲","-")),2),NA())</f>
        <v>0.22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介護保険特別会計（サービス事業勘定）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0.28000000000000003</v>
      </c>
    </row>
    <row r="32" spans="1:11" x14ac:dyDescent="0.15">
      <c r="A32" s="137" t="str">
        <f>IF(連結実質赤字比率に係る赤字・黒字の構成分析!C$38="",NA(),連結実質赤字比率に係る赤字・黒字の構成分析!C$38)</f>
        <v>国民健康保険特別会計（診療施設会計）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0.72</v>
      </c>
    </row>
    <row r="33" spans="1:16" x14ac:dyDescent="0.15">
      <c r="A33" s="137" t="str">
        <f>IF(連結実質赤字比率に係る赤字・黒字の構成分析!C$37="",NA(),連結実質赤字比率に係る赤字・黒字の構成分析!C$37)</f>
        <v>今別町簡易水道事業特別会計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0.28000000000000003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0.28000000000000003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1.29</v>
      </c>
    </row>
    <row r="34" spans="1:16" x14ac:dyDescent="0.15">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1.97</v>
      </c>
    </row>
    <row r="35" spans="1:16" x14ac:dyDescent="0.15">
      <c r="A35" s="137" t="str">
        <f>IF(連結実質赤字比率に係る赤字・黒字の構成分析!C$35="",NA(),連結実質赤字比率に係る赤字・黒字の構成分析!C$35)</f>
        <v>介護保険特別会計（保険事業勘定）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8.51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10.18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221</v>
      </c>
      <c r="E42" s="138"/>
      <c r="F42" s="138"/>
      <c r="G42" s="138">
        <f>'実質公債費比率（分子）の構造'!L$52</f>
        <v>212</v>
      </c>
      <c r="H42" s="138"/>
      <c r="I42" s="138"/>
      <c r="J42" s="138">
        <f>'実質公債費比率（分子）の構造'!M$52</f>
        <v>197</v>
      </c>
      <c r="K42" s="138"/>
      <c r="L42" s="138"/>
      <c r="M42" s="138">
        <f>'実質公債費比率（分子）の構造'!N$52</f>
        <v>198</v>
      </c>
      <c r="N42" s="138"/>
      <c r="O42" s="138"/>
      <c r="P42" s="138">
        <f>'実質公債費比率（分子）の構造'!O$52</f>
        <v>203</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1</v>
      </c>
      <c r="O43" s="138"/>
      <c r="P43" s="138"/>
    </row>
    <row r="44" spans="1:16" x14ac:dyDescent="0.15">
      <c r="A44" s="138" t="s">
        <v>54</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t="str">
        <f>'実質公債費比率（分子）の構造'!O$50</f>
        <v>-</v>
      </c>
      <c r="O44" s="138"/>
      <c r="P44" s="138"/>
    </row>
    <row r="45" spans="1:16" x14ac:dyDescent="0.15">
      <c r="A45" s="138" t="s">
        <v>55</v>
      </c>
      <c r="B45" s="138">
        <f>'実質公債費比率（分子）の構造'!K$49</f>
        <v>64</v>
      </c>
      <c r="C45" s="138"/>
      <c r="D45" s="138"/>
      <c r="E45" s="138">
        <f>'実質公債費比率（分子）の構造'!L$49</f>
        <v>59</v>
      </c>
      <c r="F45" s="138"/>
      <c r="G45" s="138"/>
      <c r="H45" s="138">
        <f>'実質公債費比率（分子）の構造'!M$49</f>
        <v>26</v>
      </c>
      <c r="I45" s="138"/>
      <c r="J45" s="138"/>
      <c r="K45" s="138">
        <f>'実質公債費比率（分子）の構造'!N$49</f>
        <v>6</v>
      </c>
      <c r="L45" s="138"/>
      <c r="M45" s="138"/>
      <c r="N45" s="138">
        <f>'実質公債費比率（分子）の構造'!O$49</f>
        <v>8</v>
      </c>
      <c r="O45" s="138"/>
      <c r="P45" s="138"/>
    </row>
    <row r="46" spans="1:16" x14ac:dyDescent="0.15">
      <c r="A46" s="138" t="s">
        <v>56</v>
      </c>
      <c r="B46" s="138">
        <f>'実質公債費比率（分子）の構造'!K$48</f>
        <v>26</v>
      </c>
      <c r="C46" s="138"/>
      <c r="D46" s="138"/>
      <c r="E46" s="138">
        <f>'実質公債費比率（分子）の構造'!L$48</f>
        <v>22</v>
      </c>
      <c r="F46" s="138"/>
      <c r="G46" s="138"/>
      <c r="H46" s="138">
        <f>'実質公債費比率（分子）の構造'!M$48</f>
        <v>17</v>
      </c>
      <c r="I46" s="138"/>
      <c r="J46" s="138"/>
      <c r="K46" s="138">
        <f>'実質公債費比率（分子）の構造'!N$48</f>
        <v>12</v>
      </c>
      <c r="L46" s="138"/>
      <c r="M46" s="138"/>
      <c r="N46" s="138">
        <f>'実質公債費比率（分子）の構造'!O$48</f>
        <v>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422</v>
      </c>
      <c r="C49" s="138"/>
      <c r="D49" s="138"/>
      <c r="E49" s="138">
        <f>'実質公債費比率（分子）の構造'!L$45</f>
        <v>391</v>
      </c>
      <c r="F49" s="138"/>
      <c r="G49" s="138"/>
      <c r="H49" s="138">
        <f>'実質公債費比率（分子）の構造'!M$45</f>
        <v>339</v>
      </c>
      <c r="I49" s="138"/>
      <c r="J49" s="138"/>
      <c r="K49" s="138">
        <f>'実質公債費比率（分子）の構造'!N$45</f>
        <v>301</v>
      </c>
      <c r="L49" s="138"/>
      <c r="M49" s="138"/>
      <c r="N49" s="138">
        <f>'実質公債費比率（分子）の構造'!O$45</f>
        <v>290</v>
      </c>
      <c r="O49" s="138"/>
      <c r="P49" s="138"/>
    </row>
    <row r="50" spans="1:16" x14ac:dyDescent="0.15">
      <c r="A50" s="138" t="s">
        <v>60</v>
      </c>
      <c r="B50" s="138" t="e">
        <f>NA()</f>
        <v>#N/A</v>
      </c>
      <c r="C50" s="138">
        <f>IF(ISNUMBER('実質公債費比率（分子）の構造'!K$53),'実質公債費比率（分子）の構造'!K$53,NA())</f>
        <v>291</v>
      </c>
      <c r="D50" s="138" t="e">
        <f>NA()</f>
        <v>#N/A</v>
      </c>
      <c r="E50" s="138" t="e">
        <f>NA()</f>
        <v>#N/A</v>
      </c>
      <c r="F50" s="138">
        <f>IF(ISNUMBER('実質公債費比率（分子）の構造'!L$53),'実質公債費比率（分子）の構造'!L$53,NA())</f>
        <v>260</v>
      </c>
      <c r="G50" s="138" t="e">
        <f>NA()</f>
        <v>#N/A</v>
      </c>
      <c r="H50" s="138" t="e">
        <f>NA()</f>
        <v>#N/A</v>
      </c>
      <c r="I50" s="138">
        <f>IF(ISNUMBER('実質公債費比率（分子）の構造'!M$53),'実質公債費比率（分子）の構造'!M$53,NA())</f>
        <v>185</v>
      </c>
      <c r="J50" s="138" t="e">
        <f>NA()</f>
        <v>#N/A</v>
      </c>
      <c r="K50" s="138" t="e">
        <f>NA()</f>
        <v>#N/A</v>
      </c>
      <c r="L50" s="138">
        <f>IF(ISNUMBER('実質公債費比率（分子）の構造'!N$53),'実質公債費比率（分子）の構造'!N$53,NA())</f>
        <v>121</v>
      </c>
      <c r="M50" s="138" t="e">
        <f>NA()</f>
        <v>#N/A</v>
      </c>
      <c r="N50" s="138" t="e">
        <f>NA()</f>
        <v>#N/A</v>
      </c>
      <c r="O50" s="138">
        <f>IF(ISNUMBER('実質公債費比率（分子）の構造'!O$53),'実質公債費比率（分子）の構造'!O$53,NA())</f>
        <v>103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1995</v>
      </c>
      <c r="E56" s="137"/>
      <c r="F56" s="137"/>
      <c r="G56" s="137">
        <f>'将来負担比率（分子）の構造'!J$52</f>
        <v>2174</v>
      </c>
      <c r="H56" s="137"/>
      <c r="I56" s="137"/>
      <c r="J56" s="137">
        <f>'将来負担比率（分子）の構造'!K$52</f>
        <v>2195</v>
      </c>
      <c r="K56" s="137"/>
      <c r="L56" s="137"/>
      <c r="M56" s="137">
        <f>'将来負担比率（分子）の構造'!L$52</f>
        <v>2287</v>
      </c>
      <c r="N56" s="137"/>
      <c r="O56" s="137"/>
      <c r="P56" s="137">
        <f>'将来負担比率（分子）の構造'!M$52</f>
        <v>2751</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435</v>
      </c>
      <c r="E58" s="137"/>
      <c r="F58" s="137"/>
      <c r="G58" s="137">
        <f>'将来負担比率（分子）の構造'!J$50</f>
        <v>403</v>
      </c>
      <c r="H58" s="137"/>
      <c r="I58" s="137"/>
      <c r="J58" s="137">
        <f>'将来負担比率（分子）の構造'!K$50</f>
        <v>414</v>
      </c>
      <c r="K58" s="137"/>
      <c r="L58" s="137"/>
      <c r="M58" s="137">
        <f>'将来負担比率（分子）の構造'!L$50</f>
        <v>522</v>
      </c>
      <c r="N58" s="137"/>
      <c r="O58" s="137"/>
      <c r="P58" s="137">
        <f>'将来負担比率（分子）の構造'!M$50</f>
        <v>573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885</v>
      </c>
      <c r="C62" s="137"/>
      <c r="D62" s="137"/>
      <c r="E62" s="137">
        <f>'将来負担比率（分子）の構造'!J$45</f>
        <v>782</v>
      </c>
      <c r="F62" s="137"/>
      <c r="G62" s="137"/>
      <c r="H62" s="137">
        <f>'将来負担比率（分子）の構造'!K$45</f>
        <v>660</v>
      </c>
      <c r="I62" s="137"/>
      <c r="J62" s="137"/>
      <c r="K62" s="137">
        <f>'将来負担比率（分子）の構造'!L$45</f>
        <v>648</v>
      </c>
      <c r="L62" s="137"/>
      <c r="M62" s="137"/>
      <c r="N62" s="137">
        <f>'将来負担比率（分子）の構造'!M$45</f>
        <v>600</v>
      </c>
      <c r="O62" s="137"/>
      <c r="P62" s="137"/>
    </row>
    <row r="63" spans="1:16" x14ac:dyDescent="0.15">
      <c r="A63" s="137" t="s">
        <v>28</v>
      </c>
      <c r="B63" s="137">
        <f>'将来負担比率（分子）の構造'!I$44</f>
        <v>105</v>
      </c>
      <c r="C63" s="137"/>
      <c r="D63" s="137"/>
      <c r="E63" s="137">
        <f>'将来負担比率（分子）の構造'!J$44</f>
        <v>48</v>
      </c>
      <c r="F63" s="137"/>
      <c r="G63" s="137"/>
      <c r="H63" s="137">
        <f>'将来負担比率（分子）の構造'!K$44</f>
        <v>108</v>
      </c>
      <c r="I63" s="137"/>
      <c r="J63" s="137"/>
      <c r="K63" s="137">
        <f>'将来負担比率（分子）の構造'!L$44</f>
        <v>104</v>
      </c>
      <c r="L63" s="137"/>
      <c r="M63" s="137"/>
      <c r="N63" s="137">
        <f>'将来負担比率（分子）の構造'!M$44</f>
        <v>96</v>
      </c>
      <c r="O63" s="137"/>
      <c r="P63" s="137"/>
    </row>
    <row r="64" spans="1:16" x14ac:dyDescent="0.15">
      <c r="A64" s="137" t="s">
        <v>27</v>
      </c>
      <c r="B64" s="137">
        <f>'将来負担比率（分子）の構造'!I$43</f>
        <v>306</v>
      </c>
      <c r="C64" s="137"/>
      <c r="D64" s="137"/>
      <c r="E64" s="137">
        <f>'将来負担比率（分子）の構造'!J$43</f>
        <v>264</v>
      </c>
      <c r="F64" s="137"/>
      <c r="G64" s="137"/>
      <c r="H64" s="137">
        <f>'将来負担比率（分子）の構造'!K$43</f>
        <v>231</v>
      </c>
      <c r="I64" s="137"/>
      <c r="J64" s="137"/>
      <c r="K64" s="137">
        <f>'将来負担比率（分子）の構造'!L$43</f>
        <v>278</v>
      </c>
      <c r="L64" s="137"/>
      <c r="M64" s="137"/>
      <c r="N64" s="137">
        <f>'将来負担比率（分子）の構造'!M$43</f>
        <v>241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2624</v>
      </c>
      <c r="C66" s="137"/>
      <c r="D66" s="137"/>
      <c r="E66" s="137">
        <f>'将来負担比率（分子）の構造'!J$41</f>
        <v>2553</v>
      </c>
      <c r="F66" s="137"/>
      <c r="G66" s="137"/>
      <c r="H66" s="137">
        <f>'将来負担比率（分子）の構造'!K$41</f>
        <v>2701</v>
      </c>
      <c r="I66" s="137"/>
      <c r="J66" s="137"/>
      <c r="K66" s="137">
        <f>'将来負担比率（分子）の構造'!L$41</f>
        <v>2769</v>
      </c>
      <c r="L66" s="137"/>
      <c r="M66" s="137"/>
      <c r="N66" s="137">
        <f>'将来負担比率（分子）の構造'!M$41</f>
        <v>2750</v>
      </c>
      <c r="O66" s="137"/>
      <c r="P66" s="137"/>
    </row>
    <row r="67" spans="1:16" x14ac:dyDescent="0.15">
      <c r="A67" s="137" t="s">
        <v>64</v>
      </c>
      <c r="B67" s="137" t="e">
        <f>NA()</f>
        <v>#N/A</v>
      </c>
      <c r="C67" s="137">
        <f>IF(ISNUMBER('将来負担比率（分子）の構造'!I$53), IF('将来負担比率（分子）の構造'!I$53 &lt; 0, 0, '将来負担比率（分子）の構造'!I$53), NA())</f>
        <v>1489</v>
      </c>
      <c r="D67" s="137" t="e">
        <f>NA()</f>
        <v>#N/A</v>
      </c>
      <c r="E67" s="137" t="e">
        <f>NA()</f>
        <v>#N/A</v>
      </c>
      <c r="F67" s="137">
        <f>IF(ISNUMBER('将来負担比率（分子）の構造'!J$53), IF('将来負担比率（分子）の構造'!J$53 &lt; 0, 0, '将来負担比率（分子）の構造'!J$53), NA())</f>
        <v>1071</v>
      </c>
      <c r="G67" s="137" t="e">
        <f>NA()</f>
        <v>#N/A</v>
      </c>
      <c r="H67" s="137" t="e">
        <f>NA()</f>
        <v>#N/A</v>
      </c>
      <c r="I67" s="137">
        <f>IF(ISNUMBER('将来負担比率（分子）の構造'!K$53), IF('将来負担比率（分子）の構造'!K$53 &lt; 0, 0, '将来負担比率（分子）の構造'!K$53), NA())</f>
        <v>1090</v>
      </c>
      <c r="J67" s="137" t="e">
        <f>NA()</f>
        <v>#N/A</v>
      </c>
      <c r="K67" s="137" t="e">
        <f>NA()</f>
        <v>#N/A</v>
      </c>
      <c r="L67" s="137">
        <f>IF(ISNUMBER('将来負担比率（分子）の構造'!L$53), IF('将来負担比率（分子）の構造'!L$53 &lt; 0, 0, '将来負担比率（分子）の構造'!L$53), NA())</f>
        <v>989</v>
      </c>
      <c r="M67" s="137" t="e">
        <f>NA()</f>
        <v>#N/A</v>
      </c>
      <c r="N67" s="137" t="e">
        <f>NA()</f>
        <v>#N/A</v>
      </c>
      <c r="O67" s="137">
        <f>IF(ISNUMBER('将来負担比率（分子）の構造'!M$53), IF('将来負担比率（分子）の構造'!M$53 &lt; 0, 0, '将来負担比率（分子）の構造'!M$53), NA())</f>
        <v>362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241316</v>
      </c>
      <c r="S5" s="671"/>
      <c r="T5" s="671"/>
      <c r="U5" s="671"/>
      <c r="V5" s="671"/>
      <c r="W5" s="671"/>
      <c r="X5" s="671"/>
      <c r="Y5" s="718"/>
      <c r="Z5" s="731">
        <v>7.9</v>
      </c>
      <c r="AA5" s="731"/>
      <c r="AB5" s="731"/>
      <c r="AC5" s="731"/>
      <c r="AD5" s="732">
        <v>239212</v>
      </c>
      <c r="AE5" s="732"/>
      <c r="AF5" s="732"/>
      <c r="AG5" s="732"/>
      <c r="AH5" s="732"/>
      <c r="AI5" s="732"/>
      <c r="AJ5" s="732"/>
      <c r="AK5" s="732"/>
      <c r="AL5" s="719">
        <v>14.3</v>
      </c>
      <c r="AM5" s="688"/>
      <c r="AN5" s="688"/>
      <c r="AO5" s="720"/>
      <c r="AP5" s="707" t="s">
        <v>210</v>
      </c>
      <c r="AQ5" s="708"/>
      <c r="AR5" s="708"/>
      <c r="AS5" s="708"/>
      <c r="AT5" s="708"/>
      <c r="AU5" s="708"/>
      <c r="AV5" s="708"/>
      <c r="AW5" s="708"/>
      <c r="AX5" s="708"/>
      <c r="AY5" s="708"/>
      <c r="AZ5" s="708"/>
      <c r="BA5" s="708"/>
      <c r="BB5" s="708"/>
      <c r="BC5" s="708"/>
      <c r="BD5" s="708"/>
      <c r="BE5" s="708"/>
      <c r="BF5" s="709"/>
      <c r="BG5" s="620">
        <v>241316</v>
      </c>
      <c r="BH5" s="621"/>
      <c r="BI5" s="621"/>
      <c r="BJ5" s="621"/>
      <c r="BK5" s="621"/>
      <c r="BL5" s="621"/>
      <c r="BM5" s="621"/>
      <c r="BN5" s="622"/>
      <c r="BO5" s="673">
        <v>100</v>
      </c>
      <c r="BP5" s="673"/>
      <c r="BQ5" s="673"/>
      <c r="BR5" s="673"/>
      <c r="BS5" s="674">
        <v>2104</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17198</v>
      </c>
      <c r="S6" s="621"/>
      <c r="T6" s="621"/>
      <c r="U6" s="621"/>
      <c r="V6" s="621"/>
      <c r="W6" s="621"/>
      <c r="X6" s="621"/>
      <c r="Y6" s="622"/>
      <c r="Z6" s="673">
        <v>0.6</v>
      </c>
      <c r="AA6" s="673"/>
      <c r="AB6" s="673"/>
      <c r="AC6" s="673"/>
      <c r="AD6" s="674">
        <v>17198</v>
      </c>
      <c r="AE6" s="674"/>
      <c r="AF6" s="674"/>
      <c r="AG6" s="674"/>
      <c r="AH6" s="674"/>
      <c r="AI6" s="674"/>
      <c r="AJ6" s="674"/>
      <c r="AK6" s="674"/>
      <c r="AL6" s="643">
        <v>1</v>
      </c>
      <c r="AM6" s="675"/>
      <c r="AN6" s="675"/>
      <c r="AO6" s="676"/>
      <c r="AP6" s="617" t="s">
        <v>215</v>
      </c>
      <c r="AQ6" s="618"/>
      <c r="AR6" s="618"/>
      <c r="AS6" s="618"/>
      <c r="AT6" s="618"/>
      <c r="AU6" s="618"/>
      <c r="AV6" s="618"/>
      <c r="AW6" s="618"/>
      <c r="AX6" s="618"/>
      <c r="AY6" s="618"/>
      <c r="AZ6" s="618"/>
      <c r="BA6" s="618"/>
      <c r="BB6" s="618"/>
      <c r="BC6" s="618"/>
      <c r="BD6" s="618"/>
      <c r="BE6" s="618"/>
      <c r="BF6" s="619"/>
      <c r="BG6" s="620">
        <v>241316</v>
      </c>
      <c r="BH6" s="621"/>
      <c r="BI6" s="621"/>
      <c r="BJ6" s="621"/>
      <c r="BK6" s="621"/>
      <c r="BL6" s="621"/>
      <c r="BM6" s="621"/>
      <c r="BN6" s="622"/>
      <c r="BO6" s="673">
        <v>100</v>
      </c>
      <c r="BP6" s="673"/>
      <c r="BQ6" s="673"/>
      <c r="BR6" s="673"/>
      <c r="BS6" s="674">
        <v>2104</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47497</v>
      </c>
      <c r="CS6" s="621"/>
      <c r="CT6" s="621"/>
      <c r="CU6" s="621"/>
      <c r="CV6" s="621"/>
      <c r="CW6" s="621"/>
      <c r="CX6" s="621"/>
      <c r="CY6" s="622"/>
      <c r="CZ6" s="673">
        <v>1.7</v>
      </c>
      <c r="DA6" s="673"/>
      <c r="DB6" s="673"/>
      <c r="DC6" s="673"/>
      <c r="DD6" s="626" t="s">
        <v>217</v>
      </c>
      <c r="DE6" s="621"/>
      <c r="DF6" s="621"/>
      <c r="DG6" s="621"/>
      <c r="DH6" s="621"/>
      <c r="DI6" s="621"/>
      <c r="DJ6" s="621"/>
      <c r="DK6" s="621"/>
      <c r="DL6" s="621"/>
      <c r="DM6" s="621"/>
      <c r="DN6" s="621"/>
      <c r="DO6" s="621"/>
      <c r="DP6" s="622"/>
      <c r="DQ6" s="626">
        <v>47497</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208</v>
      </c>
      <c r="S7" s="621"/>
      <c r="T7" s="621"/>
      <c r="U7" s="621"/>
      <c r="V7" s="621"/>
      <c r="W7" s="621"/>
      <c r="X7" s="621"/>
      <c r="Y7" s="622"/>
      <c r="Z7" s="673">
        <v>0</v>
      </c>
      <c r="AA7" s="673"/>
      <c r="AB7" s="673"/>
      <c r="AC7" s="673"/>
      <c r="AD7" s="674">
        <v>208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75006</v>
      </c>
      <c r="BH7" s="621"/>
      <c r="BI7" s="621"/>
      <c r="BJ7" s="621"/>
      <c r="BK7" s="621"/>
      <c r="BL7" s="621"/>
      <c r="BM7" s="621"/>
      <c r="BN7" s="622"/>
      <c r="BO7" s="673">
        <v>31.1</v>
      </c>
      <c r="BP7" s="673"/>
      <c r="BQ7" s="673"/>
      <c r="BR7" s="673"/>
      <c r="BS7" s="674">
        <v>2104</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714797</v>
      </c>
      <c r="CS7" s="621"/>
      <c r="CT7" s="621"/>
      <c r="CU7" s="621"/>
      <c r="CV7" s="621"/>
      <c r="CW7" s="621"/>
      <c r="CX7" s="621"/>
      <c r="CY7" s="622"/>
      <c r="CZ7" s="673">
        <v>25.2</v>
      </c>
      <c r="DA7" s="673"/>
      <c r="DB7" s="673"/>
      <c r="DC7" s="673"/>
      <c r="DD7" s="626">
        <v>67854</v>
      </c>
      <c r="DE7" s="621"/>
      <c r="DF7" s="621"/>
      <c r="DG7" s="621"/>
      <c r="DH7" s="621"/>
      <c r="DI7" s="621"/>
      <c r="DJ7" s="621"/>
      <c r="DK7" s="621"/>
      <c r="DL7" s="621"/>
      <c r="DM7" s="621"/>
      <c r="DN7" s="621"/>
      <c r="DO7" s="621"/>
      <c r="DP7" s="622"/>
      <c r="DQ7" s="626">
        <v>599840</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260</v>
      </c>
      <c r="S8" s="621"/>
      <c r="T8" s="621"/>
      <c r="U8" s="621"/>
      <c r="V8" s="621"/>
      <c r="W8" s="621"/>
      <c r="X8" s="621"/>
      <c r="Y8" s="622"/>
      <c r="Z8" s="673">
        <v>0</v>
      </c>
      <c r="AA8" s="673"/>
      <c r="AB8" s="673"/>
      <c r="AC8" s="673"/>
      <c r="AD8" s="674">
        <v>260</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3778</v>
      </c>
      <c r="BH8" s="621"/>
      <c r="BI8" s="621"/>
      <c r="BJ8" s="621"/>
      <c r="BK8" s="621"/>
      <c r="BL8" s="621"/>
      <c r="BM8" s="621"/>
      <c r="BN8" s="622"/>
      <c r="BO8" s="673">
        <v>1.6</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573950</v>
      </c>
      <c r="CS8" s="621"/>
      <c r="CT8" s="621"/>
      <c r="CU8" s="621"/>
      <c r="CV8" s="621"/>
      <c r="CW8" s="621"/>
      <c r="CX8" s="621"/>
      <c r="CY8" s="622"/>
      <c r="CZ8" s="673">
        <v>20.2</v>
      </c>
      <c r="DA8" s="673"/>
      <c r="DB8" s="673"/>
      <c r="DC8" s="673"/>
      <c r="DD8" s="626">
        <v>1629</v>
      </c>
      <c r="DE8" s="621"/>
      <c r="DF8" s="621"/>
      <c r="DG8" s="621"/>
      <c r="DH8" s="621"/>
      <c r="DI8" s="621"/>
      <c r="DJ8" s="621"/>
      <c r="DK8" s="621"/>
      <c r="DL8" s="621"/>
      <c r="DM8" s="621"/>
      <c r="DN8" s="621"/>
      <c r="DO8" s="621"/>
      <c r="DP8" s="622"/>
      <c r="DQ8" s="626">
        <v>355871</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131</v>
      </c>
      <c r="S9" s="621"/>
      <c r="T9" s="621"/>
      <c r="U9" s="621"/>
      <c r="V9" s="621"/>
      <c r="W9" s="621"/>
      <c r="X9" s="621"/>
      <c r="Y9" s="622"/>
      <c r="Z9" s="673">
        <v>0</v>
      </c>
      <c r="AA9" s="673"/>
      <c r="AB9" s="673"/>
      <c r="AC9" s="673"/>
      <c r="AD9" s="674">
        <v>131</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59580</v>
      </c>
      <c r="BH9" s="621"/>
      <c r="BI9" s="621"/>
      <c r="BJ9" s="621"/>
      <c r="BK9" s="621"/>
      <c r="BL9" s="621"/>
      <c r="BM9" s="621"/>
      <c r="BN9" s="622"/>
      <c r="BO9" s="673">
        <v>24.7</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171925</v>
      </c>
      <c r="CS9" s="621"/>
      <c r="CT9" s="621"/>
      <c r="CU9" s="621"/>
      <c r="CV9" s="621"/>
      <c r="CW9" s="621"/>
      <c r="CX9" s="621"/>
      <c r="CY9" s="622"/>
      <c r="CZ9" s="673">
        <v>6.1</v>
      </c>
      <c r="DA9" s="673"/>
      <c r="DB9" s="673"/>
      <c r="DC9" s="673"/>
      <c r="DD9" s="626">
        <v>5058</v>
      </c>
      <c r="DE9" s="621"/>
      <c r="DF9" s="621"/>
      <c r="DG9" s="621"/>
      <c r="DH9" s="621"/>
      <c r="DI9" s="621"/>
      <c r="DJ9" s="621"/>
      <c r="DK9" s="621"/>
      <c r="DL9" s="621"/>
      <c r="DM9" s="621"/>
      <c r="DN9" s="621"/>
      <c r="DO9" s="621"/>
      <c r="DP9" s="622"/>
      <c r="DQ9" s="626">
        <v>151173</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44800</v>
      </c>
      <c r="S10" s="621"/>
      <c r="T10" s="621"/>
      <c r="U10" s="621"/>
      <c r="V10" s="621"/>
      <c r="W10" s="621"/>
      <c r="X10" s="621"/>
      <c r="Y10" s="622"/>
      <c r="Z10" s="673">
        <v>1.5</v>
      </c>
      <c r="AA10" s="673"/>
      <c r="AB10" s="673"/>
      <c r="AC10" s="673"/>
      <c r="AD10" s="674">
        <v>44800</v>
      </c>
      <c r="AE10" s="674"/>
      <c r="AF10" s="674"/>
      <c r="AG10" s="674"/>
      <c r="AH10" s="674"/>
      <c r="AI10" s="674"/>
      <c r="AJ10" s="674"/>
      <c r="AK10" s="674"/>
      <c r="AL10" s="643">
        <v>2.7</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6506</v>
      </c>
      <c r="BH10" s="621"/>
      <c r="BI10" s="621"/>
      <c r="BJ10" s="621"/>
      <c r="BK10" s="621"/>
      <c r="BL10" s="621"/>
      <c r="BM10" s="621"/>
      <c r="BN10" s="622"/>
      <c r="BO10" s="673">
        <v>2.7</v>
      </c>
      <c r="BP10" s="673"/>
      <c r="BQ10" s="673"/>
      <c r="BR10" s="673"/>
      <c r="BS10" s="626">
        <v>1084</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10</v>
      </c>
      <c r="CS10" s="621"/>
      <c r="CT10" s="621"/>
      <c r="CU10" s="621"/>
      <c r="CV10" s="621"/>
      <c r="CW10" s="621"/>
      <c r="CX10" s="621"/>
      <c r="CY10" s="622"/>
      <c r="CZ10" s="673">
        <v>0</v>
      </c>
      <c r="DA10" s="673"/>
      <c r="DB10" s="673"/>
      <c r="DC10" s="673"/>
      <c r="DD10" s="626" t="s">
        <v>223</v>
      </c>
      <c r="DE10" s="621"/>
      <c r="DF10" s="621"/>
      <c r="DG10" s="621"/>
      <c r="DH10" s="621"/>
      <c r="DI10" s="621"/>
      <c r="DJ10" s="621"/>
      <c r="DK10" s="621"/>
      <c r="DL10" s="621"/>
      <c r="DM10" s="621"/>
      <c r="DN10" s="621"/>
      <c r="DO10" s="621"/>
      <c r="DP10" s="622"/>
      <c r="DQ10" s="626">
        <v>10</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223</v>
      </c>
      <c r="S11" s="621"/>
      <c r="T11" s="621"/>
      <c r="U11" s="621"/>
      <c r="V11" s="621"/>
      <c r="W11" s="621"/>
      <c r="X11" s="621"/>
      <c r="Y11" s="622"/>
      <c r="Z11" s="673" t="s">
        <v>223</v>
      </c>
      <c r="AA11" s="673"/>
      <c r="AB11" s="673"/>
      <c r="AC11" s="673"/>
      <c r="AD11" s="674" t="s">
        <v>223</v>
      </c>
      <c r="AE11" s="674"/>
      <c r="AF11" s="674"/>
      <c r="AG11" s="674"/>
      <c r="AH11" s="674"/>
      <c r="AI11" s="674"/>
      <c r="AJ11" s="674"/>
      <c r="AK11" s="674"/>
      <c r="AL11" s="643" t="s">
        <v>223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5142</v>
      </c>
      <c r="BH11" s="621"/>
      <c r="BI11" s="621"/>
      <c r="BJ11" s="621"/>
      <c r="BK11" s="621"/>
      <c r="BL11" s="621"/>
      <c r="BM11" s="621"/>
      <c r="BN11" s="622"/>
      <c r="BO11" s="673">
        <v>2.1</v>
      </c>
      <c r="BP11" s="673"/>
      <c r="BQ11" s="673"/>
      <c r="BR11" s="673"/>
      <c r="BS11" s="626">
        <v>1020</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132900</v>
      </c>
      <c r="CS11" s="621"/>
      <c r="CT11" s="621"/>
      <c r="CU11" s="621"/>
      <c r="CV11" s="621"/>
      <c r="CW11" s="621"/>
      <c r="CX11" s="621"/>
      <c r="CY11" s="622"/>
      <c r="CZ11" s="673">
        <v>4.7</v>
      </c>
      <c r="DA11" s="673"/>
      <c r="DB11" s="673"/>
      <c r="DC11" s="673"/>
      <c r="DD11" s="626">
        <v>39564</v>
      </c>
      <c r="DE11" s="621"/>
      <c r="DF11" s="621"/>
      <c r="DG11" s="621"/>
      <c r="DH11" s="621"/>
      <c r="DI11" s="621"/>
      <c r="DJ11" s="621"/>
      <c r="DK11" s="621"/>
      <c r="DL11" s="621"/>
      <c r="DM11" s="621"/>
      <c r="DN11" s="621"/>
      <c r="DO11" s="621"/>
      <c r="DP11" s="622"/>
      <c r="DQ11" s="626">
        <v>88015</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137812</v>
      </c>
      <c r="BH12" s="621"/>
      <c r="BI12" s="621"/>
      <c r="BJ12" s="621"/>
      <c r="BK12" s="621"/>
      <c r="BL12" s="621"/>
      <c r="BM12" s="621"/>
      <c r="BN12" s="622"/>
      <c r="BO12" s="673">
        <v>57.1</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191341</v>
      </c>
      <c r="CS12" s="621"/>
      <c r="CT12" s="621"/>
      <c r="CU12" s="621"/>
      <c r="CV12" s="621"/>
      <c r="CW12" s="621"/>
      <c r="CX12" s="621"/>
      <c r="CY12" s="622"/>
      <c r="CZ12" s="673">
        <v>6.7</v>
      </c>
      <c r="DA12" s="673"/>
      <c r="DB12" s="673"/>
      <c r="DC12" s="673"/>
      <c r="DD12" s="626">
        <v>39229</v>
      </c>
      <c r="DE12" s="621"/>
      <c r="DF12" s="621"/>
      <c r="DG12" s="621"/>
      <c r="DH12" s="621"/>
      <c r="DI12" s="621"/>
      <c r="DJ12" s="621"/>
      <c r="DK12" s="621"/>
      <c r="DL12" s="621"/>
      <c r="DM12" s="621"/>
      <c r="DN12" s="621"/>
      <c r="DO12" s="621"/>
      <c r="DP12" s="622"/>
      <c r="DQ12" s="626">
        <v>48307</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3411</v>
      </c>
      <c r="S13" s="621"/>
      <c r="T13" s="621"/>
      <c r="U13" s="621"/>
      <c r="V13" s="621"/>
      <c r="W13" s="621"/>
      <c r="X13" s="621"/>
      <c r="Y13" s="622"/>
      <c r="Z13" s="673">
        <v>0.1</v>
      </c>
      <c r="AA13" s="673"/>
      <c r="AB13" s="673"/>
      <c r="AC13" s="673"/>
      <c r="AD13" s="674">
        <v>3411</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128968</v>
      </c>
      <c r="BH13" s="621"/>
      <c r="BI13" s="621"/>
      <c r="BJ13" s="621"/>
      <c r="BK13" s="621"/>
      <c r="BL13" s="621"/>
      <c r="BM13" s="621"/>
      <c r="BN13" s="622"/>
      <c r="BO13" s="673">
        <v>53.4</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375608</v>
      </c>
      <c r="CS13" s="621"/>
      <c r="CT13" s="621"/>
      <c r="CU13" s="621"/>
      <c r="CV13" s="621"/>
      <c r="CW13" s="621"/>
      <c r="CX13" s="621"/>
      <c r="CY13" s="622"/>
      <c r="CZ13" s="673">
        <v>13.2</v>
      </c>
      <c r="DA13" s="673"/>
      <c r="DB13" s="673"/>
      <c r="DC13" s="673"/>
      <c r="DD13" s="626">
        <v>315081</v>
      </c>
      <c r="DE13" s="621"/>
      <c r="DF13" s="621"/>
      <c r="DG13" s="621"/>
      <c r="DH13" s="621"/>
      <c r="DI13" s="621"/>
      <c r="DJ13" s="621"/>
      <c r="DK13" s="621"/>
      <c r="DL13" s="621"/>
      <c r="DM13" s="621"/>
      <c r="DN13" s="621"/>
      <c r="DO13" s="621"/>
      <c r="DP13" s="622"/>
      <c r="DQ13" s="626">
        <v>87019</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7408</v>
      </c>
      <c r="BH14" s="621"/>
      <c r="BI14" s="621"/>
      <c r="BJ14" s="621"/>
      <c r="BK14" s="621"/>
      <c r="BL14" s="621"/>
      <c r="BM14" s="621"/>
      <c r="BN14" s="622"/>
      <c r="BO14" s="673">
        <v>3.1</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164459</v>
      </c>
      <c r="CS14" s="621"/>
      <c r="CT14" s="621"/>
      <c r="CU14" s="621"/>
      <c r="CV14" s="621"/>
      <c r="CW14" s="621"/>
      <c r="CX14" s="621"/>
      <c r="CY14" s="622"/>
      <c r="CZ14" s="673">
        <v>5.8</v>
      </c>
      <c r="DA14" s="673"/>
      <c r="DB14" s="673"/>
      <c r="DC14" s="673"/>
      <c r="DD14" s="626">
        <v>33737</v>
      </c>
      <c r="DE14" s="621"/>
      <c r="DF14" s="621"/>
      <c r="DG14" s="621"/>
      <c r="DH14" s="621"/>
      <c r="DI14" s="621"/>
      <c r="DJ14" s="621"/>
      <c r="DK14" s="621"/>
      <c r="DL14" s="621"/>
      <c r="DM14" s="621"/>
      <c r="DN14" s="621"/>
      <c r="DO14" s="621"/>
      <c r="DP14" s="622"/>
      <c r="DQ14" s="626">
        <v>137233</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184</v>
      </c>
      <c r="S15" s="621"/>
      <c r="T15" s="621"/>
      <c r="U15" s="621"/>
      <c r="V15" s="621"/>
      <c r="W15" s="621"/>
      <c r="X15" s="621"/>
      <c r="Y15" s="622"/>
      <c r="Z15" s="673">
        <v>0</v>
      </c>
      <c r="AA15" s="673"/>
      <c r="AB15" s="673"/>
      <c r="AC15" s="673"/>
      <c r="AD15" s="674">
        <v>184</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21090</v>
      </c>
      <c r="BH15" s="621"/>
      <c r="BI15" s="621"/>
      <c r="BJ15" s="621"/>
      <c r="BK15" s="621"/>
      <c r="BL15" s="621"/>
      <c r="BM15" s="621"/>
      <c r="BN15" s="622"/>
      <c r="BO15" s="673">
        <v>8.6999999999999993</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154951</v>
      </c>
      <c r="CS15" s="621"/>
      <c r="CT15" s="621"/>
      <c r="CU15" s="621"/>
      <c r="CV15" s="621"/>
      <c r="CW15" s="621"/>
      <c r="CX15" s="621"/>
      <c r="CY15" s="622"/>
      <c r="CZ15" s="673">
        <v>5.5</v>
      </c>
      <c r="DA15" s="673"/>
      <c r="DB15" s="673"/>
      <c r="DC15" s="673"/>
      <c r="DD15" s="626">
        <v>4059</v>
      </c>
      <c r="DE15" s="621"/>
      <c r="DF15" s="621"/>
      <c r="DG15" s="621"/>
      <c r="DH15" s="621"/>
      <c r="DI15" s="621"/>
      <c r="DJ15" s="621"/>
      <c r="DK15" s="621"/>
      <c r="DL15" s="621"/>
      <c r="DM15" s="621"/>
      <c r="DN15" s="621"/>
      <c r="DO15" s="621"/>
      <c r="DP15" s="622"/>
      <c r="DQ15" s="626">
        <v>130661</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1568435</v>
      </c>
      <c r="S16" s="621"/>
      <c r="T16" s="621"/>
      <c r="U16" s="621"/>
      <c r="V16" s="621"/>
      <c r="W16" s="621"/>
      <c r="X16" s="621"/>
      <c r="Y16" s="622"/>
      <c r="Z16" s="673">
        <v>51.6</v>
      </c>
      <c r="AA16" s="673"/>
      <c r="AB16" s="673"/>
      <c r="AC16" s="673"/>
      <c r="AD16" s="674">
        <v>1357353</v>
      </c>
      <c r="AE16" s="674"/>
      <c r="AF16" s="674"/>
      <c r="AG16" s="674"/>
      <c r="AH16" s="674"/>
      <c r="AI16" s="674"/>
      <c r="AJ16" s="674"/>
      <c r="AK16" s="674"/>
      <c r="AL16" s="643">
        <v>81</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2</v>
      </c>
      <c r="CS16" s="621"/>
      <c r="CT16" s="621"/>
      <c r="CU16" s="621"/>
      <c r="CV16" s="621"/>
      <c r="CW16" s="621"/>
      <c r="CX16" s="621"/>
      <c r="CY16" s="622"/>
      <c r="CZ16" s="673">
        <v>0</v>
      </c>
      <c r="DA16" s="673"/>
      <c r="DB16" s="673"/>
      <c r="DC16" s="673"/>
      <c r="DD16" s="626" t="s">
        <v>223</v>
      </c>
      <c r="DE16" s="621"/>
      <c r="DF16" s="621"/>
      <c r="DG16" s="621"/>
      <c r="DH16" s="621"/>
      <c r="DI16" s="621"/>
      <c r="DJ16" s="621"/>
      <c r="DK16" s="621"/>
      <c r="DL16" s="621"/>
      <c r="DM16" s="621"/>
      <c r="DN16" s="621"/>
      <c r="DO16" s="621"/>
      <c r="DP16" s="622"/>
      <c r="DQ16" s="626">
        <v>2</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1357353</v>
      </c>
      <c r="S17" s="621"/>
      <c r="T17" s="621"/>
      <c r="U17" s="621"/>
      <c r="V17" s="621"/>
      <c r="W17" s="621"/>
      <c r="X17" s="621"/>
      <c r="Y17" s="622"/>
      <c r="Z17" s="673">
        <v>44.6</v>
      </c>
      <c r="AA17" s="673"/>
      <c r="AB17" s="673"/>
      <c r="AC17" s="673"/>
      <c r="AD17" s="674">
        <v>1357353</v>
      </c>
      <c r="AE17" s="674"/>
      <c r="AF17" s="674"/>
      <c r="AG17" s="674"/>
      <c r="AH17" s="674"/>
      <c r="AI17" s="674"/>
      <c r="AJ17" s="674"/>
      <c r="AK17" s="674"/>
      <c r="AL17" s="643">
        <v>81</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314291</v>
      </c>
      <c r="CS17" s="621"/>
      <c r="CT17" s="621"/>
      <c r="CU17" s="621"/>
      <c r="CV17" s="621"/>
      <c r="CW17" s="621"/>
      <c r="CX17" s="621"/>
      <c r="CY17" s="622"/>
      <c r="CZ17" s="673">
        <v>11.1</v>
      </c>
      <c r="DA17" s="673"/>
      <c r="DB17" s="673"/>
      <c r="DC17" s="673"/>
      <c r="DD17" s="626" t="s">
        <v>223</v>
      </c>
      <c r="DE17" s="621"/>
      <c r="DF17" s="621"/>
      <c r="DG17" s="621"/>
      <c r="DH17" s="621"/>
      <c r="DI17" s="621"/>
      <c r="DJ17" s="621"/>
      <c r="DK17" s="621"/>
      <c r="DL17" s="621"/>
      <c r="DM17" s="621"/>
      <c r="DN17" s="621"/>
      <c r="DO17" s="621"/>
      <c r="DP17" s="622"/>
      <c r="DQ17" s="626">
        <v>314291</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211082</v>
      </c>
      <c r="S18" s="621"/>
      <c r="T18" s="621"/>
      <c r="U18" s="621"/>
      <c r="V18" s="621"/>
      <c r="W18" s="621"/>
      <c r="X18" s="621"/>
      <c r="Y18" s="622"/>
      <c r="Z18" s="673">
        <v>6.9</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223</v>
      </c>
      <c r="BH19" s="621"/>
      <c r="BI19" s="621"/>
      <c r="BJ19" s="621"/>
      <c r="BK19" s="621"/>
      <c r="BL19" s="621"/>
      <c r="BM19" s="621"/>
      <c r="BN19" s="622"/>
      <c r="BO19" s="673" t="s">
        <v>223</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1875943</v>
      </c>
      <c r="S20" s="621"/>
      <c r="T20" s="621"/>
      <c r="U20" s="621"/>
      <c r="V20" s="621"/>
      <c r="W20" s="621"/>
      <c r="X20" s="621"/>
      <c r="Y20" s="622"/>
      <c r="Z20" s="673">
        <v>61.7</v>
      </c>
      <c r="AA20" s="673"/>
      <c r="AB20" s="673"/>
      <c r="AC20" s="673"/>
      <c r="AD20" s="674">
        <v>1662757</v>
      </c>
      <c r="AE20" s="674"/>
      <c r="AF20" s="674"/>
      <c r="AG20" s="674"/>
      <c r="AH20" s="674"/>
      <c r="AI20" s="674"/>
      <c r="AJ20" s="674"/>
      <c r="AK20" s="674"/>
      <c r="AL20" s="643">
        <v>99.2</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223</v>
      </c>
      <c r="BH20" s="621"/>
      <c r="BI20" s="621"/>
      <c r="BJ20" s="621"/>
      <c r="BK20" s="621"/>
      <c r="BL20" s="621"/>
      <c r="BM20" s="621"/>
      <c r="BN20" s="622"/>
      <c r="BO20" s="673" t="s">
        <v>223</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2841731</v>
      </c>
      <c r="CS20" s="621"/>
      <c r="CT20" s="621"/>
      <c r="CU20" s="621"/>
      <c r="CV20" s="621"/>
      <c r="CW20" s="621"/>
      <c r="CX20" s="621"/>
      <c r="CY20" s="622"/>
      <c r="CZ20" s="673">
        <v>100</v>
      </c>
      <c r="DA20" s="673"/>
      <c r="DB20" s="673"/>
      <c r="DC20" s="673"/>
      <c r="DD20" s="626">
        <v>506211</v>
      </c>
      <c r="DE20" s="621"/>
      <c r="DF20" s="621"/>
      <c r="DG20" s="621"/>
      <c r="DH20" s="621"/>
      <c r="DI20" s="621"/>
      <c r="DJ20" s="621"/>
      <c r="DK20" s="621"/>
      <c r="DL20" s="621"/>
      <c r="DM20" s="621"/>
      <c r="DN20" s="621"/>
      <c r="DO20" s="621"/>
      <c r="DP20" s="622"/>
      <c r="DQ20" s="626">
        <v>1959919</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t="s">
        <v>223</v>
      </c>
      <c r="S21" s="621"/>
      <c r="T21" s="621"/>
      <c r="U21" s="621"/>
      <c r="V21" s="621"/>
      <c r="W21" s="621"/>
      <c r="X21" s="621"/>
      <c r="Y21" s="622"/>
      <c r="Z21" s="673" t="s">
        <v>223</v>
      </c>
      <c r="AA21" s="673"/>
      <c r="AB21" s="673"/>
      <c r="AC21" s="673"/>
      <c r="AD21" s="674" t="s">
        <v>223</v>
      </c>
      <c r="AE21" s="674"/>
      <c r="AF21" s="674"/>
      <c r="AG21" s="674"/>
      <c r="AH21" s="674"/>
      <c r="AI21" s="674"/>
      <c r="AJ21" s="674"/>
      <c r="AK21" s="674"/>
      <c r="AL21" s="643" t="s">
        <v>223</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223</v>
      </c>
      <c r="BH21" s="621"/>
      <c r="BI21" s="621"/>
      <c r="BJ21" s="621"/>
      <c r="BK21" s="621"/>
      <c r="BL21" s="621"/>
      <c r="BM21" s="621"/>
      <c r="BN21" s="622"/>
      <c r="BO21" s="673" t="s">
        <v>223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178</v>
      </c>
      <c r="S22" s="621"/>
      <c r="T22" s="621"/>
      <c r="U22" s="621"/>
      <c r="V22" s="621"/>
      <c r="W22" s="621"/>
      <c r="X22" s="621"/>
      <c r="Y22" s="622"/>
      <c r="Z22" s="673">
        <v>0</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13363</v>
      </c>
      <c r="S23" s="621"/>
      <c r="T23" s="621"/>
      <c r="U23" s="621"/>
      <c r="V23" s="621"/>
      <c r="W23" s="621"/>
      <c r="X23" s="621"/>
      <c r="Y23" s="622"/>
      <c r="Z23" s="673">
        <v>0.4</v>
      </c>
      <c r="AA23" s="673"/>
      <c r="AB23" s="673"/>
      <c r="AC23" s="673"/>
      <c r="AD23" s="674">
        <v>1760</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223</v>
      </c>
      <c r="BH23" s="621"/>
      <c r="BI23" s="621"/>
      <c r="BJ23" s="621"/>
      <c r="BK23" s="621"/>
      <c r="BL23" s="621"/>
      <c r="BM23" s="621"/>
      <c r="BN23" s="622"/>
      <c r="BO23" s="673" t="s">
        <v>223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5999</v>
      </c>
      <c r="S24" s="621"/>
      <c r="T24" s="621"/>
      <c r="U24" s="621"/>
      <c r="V24" s="621"/>
      <c r="W24" s="621"/>
      <c r="X24" s="621"/>
      <c r="Y24" s="622"/>
      <c r="Z24" s="673">
        <v>0.2</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1033808</v>
      </c>
      <c r="CS24" s="671"/>
      <c r="CT24" s="671"/>
      <c r="CU24" s="671"/>
      <c r="CV24" s="671"/>
      <c r="CW24" s="671"/>
      <c r="CX24" s="671"/>
      <c r="CY24" s="718"/>
      <c r="CZ24" s="722">
        <v>36.4</v>
      </c>
      <c r="DA24" s="723"/>
      <c r="DB24" s="723"/>
      <c r="DC24" s="724"/>
      <c r="DD24" s="717">
        <v>864378</v>
      </c>
      <c r="DE24" s="671"/>
      <c r="DF24" s="671"/>
      <c r="DG24" s="671"/>
      <c r="DH24" s="671"/>
      <c r="DI24" s="671"/>
      <c r="DJ24" s="671"/>
      <c r="DK24" s="718"/>
      <c r="DL24" s="717">
        <v>838635</v>
      </c>
      <c r="DM24" s="671"/>
      <c r="DN24" s="671"/>
      <c r="DO24" s="671"/>
      <c r="DP24" s="671"/>
      <c r="DQ24" s="671"/>
      <c r="DR24" s="671"/>
      <c r="DS24" s="671"/>
      <c r="DT24" s="671"/>
      <c r="DU24" s="671"/>
      <c r="DV24" s="718"/>
      <c r="DW24" s="719">
        <v>48.2</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356933</v>
      </c>
      <c r="S25" s="621"/>
      <c r="T25" s="621"/>
      <c r="U25" s="621"/>
      <c r="V25" s="621"/>
      <c r="W25" s="621"/>
      <c r="X25" s="621"/>
      <c r="Y25" s="622"/>
      <c r="Z25" s="673">
        <v>11.7</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489055</v>
      </c>
      <c r="CS25" s="639"/>
      <c r="CT25" s="639"/>
      <c r="CU25" s="639"/>
      <c r="CV25" s="639"/>
      <c r="CW25" s="639"/>
      <c r="CX25" s="639"/>
      <c r="CY25" s="640"/>
      <c r="CZ25" s="623">
        <v>17.2</v>
      </c>
      <c r="DA25" s="641"/>
      <c r="DB25" s="641"/>
      <c r="DC25" s="642"/>
      <c r="DD25" s="626">
        <v>484507</v>
      </c>
      <c r="DE25" s="639"/>
      <c r="DF25" s="639"/>
      <c r="DG25" s="639"/>
      <c r="DH25" s="639"/>
      <c r="DI25" s="639"/>
      <c r="DJ25" s="639"/>
      <c r="DK25" s="640"/>
      <c r="DL25" s="626">
        <v>484507</v>
      </c>
      <c r="DM25" s="639"/>
      <c r="DN25" s="639"/>
      <c r="DO25" s="639"/>
      <c r="DP25" s="639"/>
      <c r="DQ25" s="639"/>
      <c r="DR25" s="639"/>
      <c r="DS25" s="639"/>
      <c r="DT25" s="639"/>
      <c r="DU25" s="639"/>
      <c r="DV25" s="640"/>
      <c r="DW25" s="643">
        <v>27.8</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256034</v>
      </c>
      <c r="CS26" s="621"/>
      <c r="CT26" s="621"/>
      <c r="CU26" s="621"/>
      <c r="CV26" s="621"/>
      <c r="CW26" s="621"/>
      <c r="CX26" s="621"/>
      <c r="CY26" s="622"/>
      <c r="CZ26" s="623">
        <v>9</v>
      </c>
      <c r="DA26" s="641"/>
      <c r="DB26" s="641"/>
      <c r="DC26" s="642"/>
      <c r="DD26" s="626">
        <v>252526</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125469</v>
      </c>
      <c r="S27" s="621"/>
      <c r="T27" s="621"/>
      <c r="U27" s="621"/>
      <c r="V27" s="621"/>
      <c r="W27" s="621"/>
      <c r="X27" s="621"/>
      <c r="Y27" s="622"/>
      <c r="Z27" s="673">
        <v>4.0999999999999996</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241316</v>
      </c>
      <c r="BH27" s="621"/>
      <c r="BI27" s="621"/>
      <c r="BJ27" s="621"/>
      <c r="BK27" s="621"/>
      <c r="BL27" s="621"/>
      <c r="BM27" s="621"/>
      <c r="BN27" s="622"/>
      <c r="BO27" s="673">
        <v>100</v>
      </c>
      <c r="BP27" s="673"/>
      <c r="BQ27" s="673"/>
      <c r="BR27" s="673"/>
      <c r="BS27" s="626">
        <v>2104</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230462</v>
      </c>
      <c r="CS27" s="639"/>
      <c r="CT27" s="639"/>
      <c r="CU27" s="639"/>
      <c r="CV27" s="639"/>
      <c r="CW27" s="639"/>
      <c r="CX27" s="639"/>
      <c r="CY27" s="640"/>
      <c r="CZ27" s="623">
        <v>8.1</v>
      </c>
      <c r="DA27" s="641"/>
      <c r="DB27" s="641"/>
      <c r="DC27" s="642"/>
      <c r="DD27" s="626">
        <v>65580</v>
      </c>
      <c r="DE27" s="639"/>
      <c r="DF27" s="639"/>
      <c r="DG27" s="639"/>
      <c r="DH27" s="639"/>
      <c r="DI27" s="639"/>
      <c r="DJ27" s="639"/>
      <c r="DK27" s="640"/>
      <c r="DL27" s="626">
        <v>63105</v>
      </c>
      <c r="DM27" s="639"/>
      <c r="DN27" s="639"/>
      <c r="DO27" s="639"/>
      <c r="DP27" s="639"/>
      <c r="DQ27" s="639"/>
      <c r="DR27" s="639"/>
      <c r="DS27" s="639"/>
      <c r="DT27" s="639"/>
      <c r="DU27" s="639"/>
      <c r="DV27" s="640"/>
      <c r="DW27" s="643">
        <v>3.6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12619</v>
      </c>
      <c r="S28" s="621"/>
      <c r="T28" s="621"/>
      <c r="U28" s="621"/>
      <c r="V28" s="621"/>
      <c r="W28" s="621"/>
      <c r="X28" s="621"/>
      <c r="Y28" s="622"/>
      <c r="Z28" s="673">
        <v>0.4</v>
      </c>
      <c r="AA28" s="673"/>
      <c r="AB28" s="673"/>
      <c r="AC28" s="673"/>
      <c r="AD28" s="674">
        <v>5293</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314291</v>
      </c>
      <c r="CS28" s="621"/>
      <c r="CT28" s="621"/>
      <c r="CU28" s="621"/>
      <c r="CV28" s="621"/>
      <c r="CW28" s="621"/>
      <c r="CX28" s="621"/>
      <c r="CY28" s="622"/>
      <c r="CZ28" s="623">
        <v>11.1</v>
      </c>
      <c r="DA28" s="641"/>
      <c r="DB28" s="641"/>
      <c r="DC28" s="642"/>
      <c r="DD28" s="626">
        <v>314291</v>
      </c>
      <c r="DE28" s="621"/>
      <c r="DF28" s="621"/>
      <c r="DG28" s="621"/>
      <c r="DH28" s="621"/>
      <c r="DI28" s="621"/>
      <c r="DJ28" s="621"/>
      <c r="DK28" s="622"/>
      <c r="DL28" s="626">
        <v>291023</v>
      </c>
      <c r="DM28" s="621"/>
      <c r="DN28" s="621"/>
      <c r="DO28" s="621"/>
      <c r="DP28" s="621"/>
      <c r="DQ28" s="621"/>
      <c r="DR28" s="621"/>
      <c r="DS28" s="621"/>
      <c r="DT28" s="621"/>
      <c r="DU28" s="621"/>
      <c r="DV28" s="622"/>
      <c r="DW28" s="643">
        <v>16.7</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5389</v>
      </c>
      <c r="S29" s="621"/>
      <c r="T29" s="621"/>
      <c r="U29" s="621"/>
      <c r="V29" s="621"/>
      <c r="W29" s="621"/>
      <c r="X29" s="621"/>
      <c r="Y29" s="622"/>
      <c r="Z29" s="673">
        <v>0.2</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313572</v>
      </c>
      <c r="CS29" s="639"/>
      <c r="CT29" s="639"/>
      <c r="CU29" s="639"/>
      <c r="CV29" s="639"/>
      <c r="CW29" s="639"/>
      <c r="CX29" s="639"/>
      <c r="CY29" s="640"/>
      <c r="CZ29" s="623">
        <v>11</v>
      </c>
      <c r="DA29" s="641"/>
      <c r="DB29" s="641"/>
      <c r="DC29" s="642"/>
      <c r="DD29" s="626">
        <v>313572</v>
      </c>
      <c r="DE29" s="639"/>
      <c r="DF29" s="639"/>
      <c r="DG29" s="639"/>
      <c r="DH29" s="639"/>
      <c r="DI29" s="639"/>
      <c r="DJ29" s="639"/>
      <c r="DK29" s="640"/>
      <c r="DL29" s="626">
        <v>290304</v>
      </c>
      <c r="DM29" s="639"/>
      <c r="DN29" s="639"/>
      <c r="DO29" s="639"/>
      <c r="DP29" s="639"/>
      <c r="DQ29" s="639"/>
      <c r="DR29" s="639"/>
      <c r="DS29" s="639"/>
      <c r="DT29" s="639"/>
      <c r="DU29" s="639"/>
      <c r="DV29" s="640"/>
      <c r="DW29" s="643">
        <v>16.7</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135104</v>
      </c>
      <c r="S30" s="621"/>
      <c r="T30" s="621"/>
      <c r="U30" s="621"/>
      <c r="V30" s="621"/>
      <c r="W30" s="621"/>
      <c r="X30" s="621"/>
      <c r="Y30" s="622"/>
      <c r="Z30" s="673">
        <v>4.4000000000000004</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98.4</v>
      </c>
      <c r="BH30" s="687"/>
      <c r="BI30" s="687"/>
      <c r="BJ30" s="687"/>
      <c r="BK30" s="687"/>
      <c r="BL30" s="687"/>
      <c r="BM30" s="688">
        <v>95.6</v>
      </c>
      <c r="BN30" s="687"/>
      <c r="BO30" s="687"/>
      <c r="BP30" s="687"/>
      <c r="BQ30" s="689"/>
      <c r="BR30" s="686">
        <v>98.5</v>
      </c>
      <c r="BS30" s="687"/>
      <c r="BT30" s="687"/>
      <c r="BU30" s="687"/>
      <c r="BV30" s="687"/>
      <c r="BW30" s="687"/>
      <c r="BX30" s="688">
        <v>94.8</v>
      </c>
      <c r="BY30" s="687"/>
      <c r="BZ30" s="687"/>
      <c r="CA30" s="687"/>
      <c r="CB30" s="689"/>
      <c r="CD30" s="692"/>
      <c r="CE30" s="693"/>
      <c r="CF30" s="657" t="s">
        <v>294</v>
      </c>
      <c r="CG30" s="654"/>
      <c r="CH30" s="654"/>
      <c r="CI30" s="654"/>
      <c r="CJ30" s="654"/>
      <c r="CK30" s="654"/>
      <c r="CL30" s="654"/>
      <c r="CM30" s="654"/>
      <c r="CN30" s="654"/>
      <c r="CO30" s="654"/>
      <c r="CP30" s="654"/>
      <c r="CQ30" s="655"/>
      <c r="CR30" s="620">
        <v>290339</v>
      </c>
      <c r="CS30" s="621"/>
      <c r="CT30" s="621"/>
      <c r="CU30" s="621"/>
      <c r="CV30" s="621"/>
      <c r="CW30" s="621"/>
      <c r="CX30" s="621"/>
      <c r="CY30" s="622"/>
      <c r="CZ30" s="623">
        <v>10.199999999999999</v>
      </c>
      <c r="DA30" s="641"/>
      <c r="DB30" s="641"/>
      <c r="DC30" s="642"/>
      <c r="DD30" s="626">
        <v>290339</v>
      </c>
      <c r="DE30" s="621"/>
      <c r="DF30" s="621"/>
      <c r="DG30" s="621"/>
      <c r="DH30" s="621"/>
      <c r="DI30" s="621"/>
      <c r="DJ30" s="621"/>
      <c r="DK30" s="622"/>
      <c r="DL30" s="626">
        <v>267071</v>
      </c>
      <c r="DM30" s="621"/>
      <c r="DN30" s="621"/>
      <c r="DO30" s="621"/>
      <c r="DP30" s="621"/>
      <c r="DQ30" s="621"/>
      <c r="DR30" s="621"/>
      <c r="DS30" s="621"/>
      <c r="DT30" s="621"/>
      <c r="DU30" s="621"/>
      <c r="DV30" s="622"/>
      <c r="DW30" s="643">
        <v>15.3</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91240</v>
      </c>
      <c r="S31" s="621"/>
      <c r="T31" s="621"/>
      <c r="U31" s="621"/>
      <c r="V31" s="621"/>
      <c r="W31" s="621"/>
      <c r="X31" s="621"/>
      <c r="Y31" s="622"/>
      <c r="Z31" s="673">
        <v>3</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98.4</v>
      </c>
      <c r="BH31" s="639"/>
      <c r="BI31" s="639"/>
      <c r="BJ31" s="639"/>
      <c r="BK31" s="639"/>
      <c r="BL31" s="639"/>
      <c r="BM31" s="675">
        <v>96.5</v>
      </c>
      <c r="BN31" s="685"/>
      <c r="BO31" s="685"/>
      <c r="BP31" s="685"/>
      <c r="BQ31" s="649"/>
      <c r="BR31" s="684">
        <v>98.5</v>
      </c>
      <c r="BS31" s="639"/>
      <c r="BT31" s="639"/>
      <c r="BU31" s="639"/>
      <c r="BV31" s="639"/>
      <c r="BW31" s="639"/>
      <c r="BX31" s="675">
        <v>96</v>
      </c>
      <c r="BY31" s="685"/>
      <c r="BZ31" s="685"/>
      <c r="CA31" s="685"/>
      <c r="CB31" s="649"/>
      <c r="CD31" s="692"/>
      <c r="CE31" s="693"/>
      <c r="CF31" s="657" t="s">
        <v>298</v>
      </c>
      <c r="CG31" s="654"/>
      <c r="CH31" s="654"/>
      <c r="CI31" s="654"/>
      <c r="CJ31" s="654"/>
      <c r="CK31" s="654"/>
      <c r="CL31" s="654"/>
      <c r="CM31" s="654"/>
      <c r="CN31" s="654"/>
      <c r="CO31" s="654"/>
      <c r="CP31" s="654"/>
      <c r="CQ31" s="655"/>
      <c r="CR31" s="620">
        <v>23233</v>
      </c>
      <c r="CS31" s="639"/>
      <c r="CT31" s="639"/>
      <c r="CU31" s="639"/>
      <c r="CV31" s="639"/>
      <c r="CW31" s="639"/>
      <c r="CX31" s="639"/>
      <c r="CY31" s="640"/>
      <c r="CZ31" s="623">
        <v>0.8</v>
      </c>
      <c r="DA31" s="641"/>
      <c r="DB31" s="641"/>
      <c r="DC31" s="642"/>
      <c r="DD31" s="626">
        <v>23233</v>
      </c>
      <c r="DE31" s="639"/>
      <c r="DF31" s="639"/>
      <c r="DG31" s="639"/>
      <c r="DH31" s="639"/>
      <c r="DI31" s="639"/>
      <c r="DJ31" s="639"/>
      <c r="DK31" s="640"/>
      <c r="DL31" s="626">
        <v>23233</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146542</v>
      </c>
      <c r="S32" s="621"/>
      <c r="T32" s="621"/>
      <c r="U32" s="621"/>
      <c r="V32" s="621"/>
      <c r="W32" s="621"/>
      <c r="X32" s="621"/>
      <c r="Y32" s="622"/>
      <c r="Z32" s="673">
        <v>4.8</v>
      </c>
      <c r="AA32" s="673"/>
      <c r="AB32" s="673"/>
      <c r="AC32" s="673"/>
      <c r="AD32" s="674">
        <v>5615</v>
      </c>
      <c r="AE32" s="674"/>
      <c r="AF32" s="674"/>
      <c r="AG32" s="674"/>
      <c r="AH32" s="674"/>
      <c r="AI32" s="674"/>
      <c r="AJ32" s="674"/>
      <c r="AK32" s="674"/>
      <c r="AL32" s="643">
        <v>0.3</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98.1</v>
      </c>
      <c r="BH32" s="605"/>
      <c r="BI32" s="605"/>
      <c r="BJ32" s="605"/>
      <c r="BK32" s="605"/>
      <c r="BL32" s="605"/>
      <c r="BM32" s="668">
        <v>94.1</v>
      </c>
      <c r="BN32" s="605"/>
      <c r="BO32" s="605"/>
      <c r="BP32" s="605"/>
      <c r="BQ32" s="662"/>
      <c r="BR32" s="683">
        <v>98.2</v>
      </c>
      <c r="BS32" s="605"/>
      <c r="BT32" s="605"/>
      <c r="BU32" s="605"/>
      <c r="BV32" s="605"/>
      <c r="BW32" s="605"/>
      <c r="BX32" s="668">
        <v>92.7</v>
      </c>
      <c r="BY32" s="605"/>
      <c r="BZ32" s="605"/>
      <c r="CA32" s="605"/>
      <c r="CB32" s="662"/>
      <c r="CD32" s="694"/>
      <c r="CE32" s="695"/>
      <c r="CF32" s="657" t="s">
        <v>301</v>
      </c>
      <c r="CG32" s="654"/>
      <c r="CH32" s="654"/>
      <c r="CI32" s="654"/>
      <c r="CJ32" s="654"/>
      <c r="CK32" s="654"/>
      <c r="CL32" s="654"/>
      <c r="CM32" s="654"/>
      <c r="CN32" s="654"/>
      <c r="CO32" s="654"/>
      <c r="CP32" s="654"/>
      <c r="CQ32" s="655"/>
      <c r="CR32" s="620">
        <v>719</v>
      </c>
      <c r="CS32" s="621"/>
      <c r="CT32" s="621"/>
      <c r="CU32" s="621"/>
      <c r="CV32" s="621"/>
      <c r="CW32" s="621"/>
      <c r="CX32" s="621"/>
      <c r="CY32" s="622"/>
      <c r="CZ32" s="623">
        <v>0</v>
      </c>
      <c r="DA32" s="641"/>
      <c r="DB32" s="641"/>
      <c r="DC32" s="642"/>
      <c r="DD32" s="626">
        <v>719</v>
      </c>
      <c r="DE32" s="621"/>
      <c r="DF32" s="621"/>
      <c r="DG32" s="621"/>
      <c r="DH32" s="621"/>
      <c r="DI32" s="621"/>
      <c r="DJ32" s="621"/>
      <c r="DK32" s="622"/>
      <c r="DL32" s="626">
        <v>719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272087</v>
      </c>
      <c r="S33" s="621"/>
      <c r="T33" s="621"/>
      <c r="U33" s="621"/>
      <c r="V33" s="621"/>
      <c r="W33" s="621"/>
      <c r="X33" s="621"/>
      <c r="Y33" s="622"/>
      <c r="Z33" s="673">
        <v>8.9</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1301710</v>
      </c>
      <c r="CS33" s="639"/>
      <c r="CT33" s="639"/>
      <c r="CU33" s="639"/>
      <c r="CV33" s="639"/>
      <c r="CW33" s="639"/>
      <c r="CX33" s="639"/>
      <c r="CY33" s="640"/>
      <c r="CZ33" s="623">
        <v>45.8</v>
      </c>
      <c r="DA33" s="641"/>
      <c r="DB33" s="641"/>
      <c r="DC33" s="642"/>
      <c r="DD33" s="626">
        <v>982382</v>
      </c>
      <c r="DE33" s="639"/>
      <c r="DF33" s="639"/>
      <c r="DG33" s="639"/>
      <c r="DH33" s="639"/>
      <c r="DI33" s="639"/>
      <c r="DJ33" s="639"/>
      <c r="DK33" s="640"/>
      <c r="DL33" s="626">
        <v>611799</v>
      </c>
      <c r="DM33" s="639"/>
      <c r="DN33" s="639"/>
      <c r="DO33" s="639"/>
      <c r="DP33" s="639"/>
      <c r="DQ33" s="639"/>
      <c r="DR33" s="639"/>
      <c r="DS33" s="639"/>
      <c r="DT33" s="639"/>
      <c r="DU33" s="639"/>
      <c r="DV33" s="640"/>
      <c r="DW33" s="643">
        <v>35.200000000000003</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534940</v>
      </c>
      <c r="CS34" s="621"/>
      <c r="CT34" s="621"/>
      <c r="CU34" s="621"/>
      <c r="CV34" s="621"/>
      <c r="CW34" s="621"/>
      <c r="CX34" s="621"/>
      <c r="CY34" s="622"/>
      <c r="CZ34" s="623">
        <v>18.8</v>
      </c>
      <c r="DA34" s="641"/>
      <c r="DB34" s="641"/>
      <c r="DC34" s="642"/>
      <c r="DD34" s="626">
        <v>334647</v>
      </c>
      <c r="DE34" s="621"/>
      <c r="DF34" s="621"/>
      <c r="DG34" s="621"/>
      <c r="DH34" s="621"/>
      <c r="DI34" s="621"/>
      <c r="DJ34" s="621"/>
      <c r="DK34" s="622"/>
      <c r="DL34" s="626">
        <v>229116</v>
      </c>
      <c r="DM34" s="621"/>
      <c r="DN34" s="621"/>
      <c r="DO34" s="621"/>
      <c r="DP34" s="621"/>
      <c r="DQ34" s="621"/>
      <c r="DR34" s="621"/>
      <c r="DS34" s="621"/>
      <c r="DT34" s="621"/>
      <c r="DU34" s="621"/>
      <c r="DV34" s="622"/>
      <c r="DW34" s="643">
        <v>13.2</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64987</v>
      </c>
      <c r="S35" s="621"/>
      <c r="T35" s="621"/>
      <c r="U35" s="621"/>
      <c r="V35" s="621"/>
      <c r="W35" s="621"/>
      <c r="X35" s="621"/>
      <c r="Y35" s="622"/>
      <c r="Z35" s="673">
        <v>2.1</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301139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34026</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37797</v>
      </c>
      <c r="CS35" s="639"/>
      <c r="CT35" s="639"/>
      <c r="CU35" s="639"/>
      <c r="CV35" s="639"/>
      <c r="CW35" s="639"/>
      <c r="CX35" s="639"/>
      <c r="CY35" s="640"/>
      <c r="CZ35" s="623">
        <v>1.3</v>
      </c>
      <c r="DA35" s="641"/>
      <c r="DB35" s="641"/>
      <c r="DC35" s="642"/>
      <c r="DD35" s="626">
        <v>34749</v>
      </c>
      <c r="DE35" s="639"/>
      <c r="DF35" s="639"/>
      <c r="DG35" s="639"/>
      <c r="DH35" s="639"/>
      <c r="DI35" s="639"/>
      <c r="DJ35" s="639"/>
      <c r="DK35" s="640"/>
      <c r="DL35" s="626">
        <v>29949</v>
      </c>
      <c r="DM35" s="639"/>
      <c r="DN35" s="639"/>
      <c r="DO35" s="639"/>
      <c r="DP35" s="639"/>
      <c r="DQ35" s="639"/>
      <c r="DR35" s="639"/>
      <c r="DS35" s="639"/>
      <c r="DT35" s="639"/>
      <c r="DU35" s="639"/>
      <c r="DV35" s="640"/>
      <c r="DW35" s="643">
        <v>1.7</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3040866</v>
      </c>
      <c r="S36" s="661"/>
      <c r="T36" s="661"/>
      <c r="U36" s="661"/>
      <c r="V36" s="661"/>
      <c r="W36" s="661"/>
      <c r="X36" s="661"/>
      <c r="Y36" s="664"/>
      <c r="Z36" s="665">
        <v>100</v>
      </c>
      <c r="AA36" s="665"/>
      <c r="AB36" s="665"/>
      <c r="AC36" s="665"/>
      <c r="AD36" s="666">
        <v>1675425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24779</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34026</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280003</v>
      </c>
      <c r="CS36" s="621"/>
      <c r="CT36" s="621"/>
      <c r="CU36" s="621"/>
      <c r="CV36" s="621"/>
      <c r="CW36" s="621"/>
      <c r="CX36" s="621"/>
      <c r="CY36" s="622"/>
      <c r="CZ36" s="623">
        <v>9.9</v>
      </c>
      <c r="DA36" s="641"/>
      <c r="DB36" s="641"/>
      <c r="DC36" s="642"/>
      <c r="DD36" s="626">
        <v>242712</v>
      </c>
      <c r="DE36" s="621"/>
      <c r="DF36" s="621"/>
      <c r="DG36" s="621"/>
      <c r="DH36" s="621"/>
      <c r="DI36" s="621"/>
      <c r="DJ36" s="621"/>
      <c r="DK36" s="622"/>
      <c r="DL36" s="626">
        <v>185629</v>
      </c>
      <c r="DM36" s="621"/>
      <c r="DN36" s="621"/>
      <c r="DO36" s="621"/>
      <c r="DP36" s="621"/>
      <c r="DQ36" s="621"/>
      <c r="DR36" s="621"/>
      <c r="DS36" s="621"/>
      <c r="DT36" s="621"/>
      <c r="DU36" s="621"/>
      <c r="DV36" s="622"/>
      <c r="DW36" s="643">
        <v>10.7</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t="s">
        <v>317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601</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172071</v>
      </c>
      <c r="CS37" s="639"/>
      <c r="CT37" s="639"/>
      <c r="CU37" s="639"/>
      <c r="CV37" s="639"/>
      <c r="CW37" s="639"/>
      <c r="CX37" s="639"/>
      <c r="CY37" s="640"/>
      <c r="CZ37" s="623">
        <v>6.1</v>
      </c>
      <c r="DA37" s="641"/>
      <c r="DB37" s="641"/>
      <c r="DC37" s="642"/>
      <c r="DD37" s="626">
        <v>172071</v>
      </c>
      <c r="DE37" s="639"/>
      <c r="DF37" s="639"/>
      <c r="DG37" s="639"/>
      <c r="DH37" s="639"/>
      <c r="DI37" s="639"/>
      <c r="DJ37" s="639"/>
      <c r="DK37" s="640"/>
      <c r="DL37" s="626">
        <v>161717</v>
      </c>
      <c r="DM37" s="639"/>
      <c r="DN37" s="639"/>
      <c r="DO37" s="639"/>
      <c r="DP37" s="639"/>
      <c r="DQ37" s="639"/>
      <c r="DR37" s="639"/>
      <c r="DS37" s="639"/>
      <c r="DT37" s="639"/>
      <c r="DU37" s="639"/>
      <c r="DV37" s="640"/>
      <c r="DW37" s="643">
        <v>9.3000000000000007</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896</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301139</v>
      </c>
      <c r="CS38" s="621"/>
      <c r="CT38" s="621"/>
      <c r="CU38" s="621"/>
      <c r="CV38" s="621"/>
      <c r="CW38" s="621"/>
      <c r="CX38" s="621"/>
      <c r="CY38" s="622"/>
      <c r="CZ38" s="623">
        <v>10.6</v>
      </c>
      <c r="DA38" s="641"/>
      <c r="DB38" s="641"/>
      <c r="DC38" s="642"/>
      <c r="DD38" s="626">
        <v>260748</v>
      </c>
      <c r="DE38" s="621"/>
      <c r="DF38" s="621"/>
      <c r="DG38" s="621"/>
      <c r="DH38" s="621"/>
      <c r="DI38" s="621"/>
      <c r="DJ38" s="621"/>
      <c r="DK38" s="622"/>
      <c r="DL38" s="626">
        <v>166905</v>
      </c>
      <c r="DM38" s="621"/>
      <c r="DN38" s="621"/>
      <c r="DO38" s="621"/>
      <c r="DP38" s="621"/>
      <c r="DQ38" s="621"/>
      <c r="DR38" s="621"/>
      <c r="DS38" s="621"/>
      <c r="DT38" s="621"/>
      <c r="DU38" s="621"/>
      <c r="DV38" s="622"/>
      <c r="DW38" s="643">
        <v>9.6</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77</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142130</v>
      </c>
      <c r="CS39" s="639"/>
      <c r="CT39" s="639"/>
      <c r="CU39" s="639"/>
      <c r="CV39" s="639"/>
      <c r="CW39" s="639"/>
      <c r="CX39" s="639"/>
      <c r="CY39" s="640"/>
      <c r="CZ39" s="623">
        <v>5</v>
      </c>
      <c r="DA39" s="641"/>
      <c r="DB39" s="641"/>
      <c r="DC39" s="642"/>
      <c r="DD39" s="626">
        <v>109326</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95685</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123</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5701</v>
      </c>
      <c r="CS40" s="621"/>
      <c r="CT40" s="621"/>
      <c r="CU40" s="621"/>
      <c r="CV40" s="621"/>
      <c r="CW40" s="621"/>
      <c r="CX40" s="621"/>
      <c r="CY40" s="622"/>
      <c r="CZ40" s="623">
        <v>0.2</v>
      </c>
      <c r="DA40" s="641"/>
      <c r="DB40" s="641"/>
      <c r="DC40" s="642"/>
      <c r="DD40" s="626">
        <v>200</v>
      </c>
      <c r="DE40" s="621"/>
      <c r="DF40" s="621"/>
      <c r="DG40" s="621"/>
      <c r="DH40" s="621"/>
      <c r="DI40" s="621"/>
      <c r="DJ40" s="621"/>
      <c r="DK40" s="622"/>
      <c r="DL40" s="626">
        <v>200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180675</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338</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317</v>
      </c>
      <c r="CS41" s="639"/>
      <c r="CT41" s="639"/>
      <c r="CU41" s="639"/>
      <c r="CV41" s="639"/>
      <c r="CW41" s="639"/>
      <c r="CX41" s="639"/>
      <c r="CY41" s="640"/>
      <c r="CZ41" s="623" t="s">
        <v>317</v>
      </c>
      <c r="DA41" s="641"/>
      <c r="DB41" s="641"/>
      <c r="DC41" s="642"/>
      <c r="DD41" s="626" t="s">
        <v>317</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506213</v>
      </c>
      <c r="CS42" s="621"/>
      <c r="CT42" s="621"/>
      <c r="CU42" s="621"/>
      <c r="CV42" s="621"/>
      <c r="CW42" s="621"/>
      <c r="CX42" s="621"/>
      <c r="CY42" s="622"/>
      <c r="CZ42" s="623">
        <v>17.8</v>
      </c>
      <c r="DA42" s="624"/>
      <c r="DB42" s="624"/>
      <c r="DC42" s="625"/>
      <c r="DD42" s="626">
        <v>113159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11422</v>
      </c>
      <c r="CS43" s="639"/>
      <c r="CT43" s="639"/>
      <c r="CU43" s="639"/>
      <c r="CV43" s="639"/>
      <c r="CW43" s="639"/>
      <c r="CX43" s="639"/>
      <c r="CY43" s="640"/>
      <c r="CZ43" s="623">
        <v>0.4</v>
      </c>
      <c r="DA43" s="641"/>
      <c r="DB43" s="641"/>
      <c r="DC43" s="642"/>
      <c r="DD43" s="626">
        <v>11422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506211</v>
      </c>
      <c r="CS44" s="621"/>
      <c r="CT44" s="621"/>
      <c r="CU44" s="621"/>
      <c r="CV44" s="621"/>
      <c r="CW44" s="621"/>
      <c r="CX44" s="621"/>
      <c r="CY44" s="622"/>
      <c r="CZ44" s="623">
        <v>17.8</v>
      </c>
      <c r="DA44" s="624"/>
      <c r="DB44" s="624"/>
      <c r="DC44" s="625"/>
      <c r="DD44" s="626">
        <v>113157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324147</v>
      </c>
      <c r="CS45" s="639"/>
      <c r="CT45" s="639"/>
      <c r="CU45" s="639"/>
      <c r="CV45" s="639"/>
      <c r="CW45" s="639"/>
      <c r="CX45" s="639"/>
      <c r="CY45" s="640"/>
      <c r="CZ45" s="623">
        <v>11.4</v>
      </c>
      <c r="DA45" s="641"/>
      <c r="DB45" s="641"/>
      <c r="DC45" s="642"/>
      <c r="DD45" s="626">
        <v>30540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169485</v>
      </c>
      <c r="CS46" s="621"/>
      <c r="CT46" s="621"/>
      <c r="CU46" s="621"/>
      <c r="CV46" s="621"/>
      <c r="CW46" s="621"/>
      <c r="CX46" s="621"/>
      <c r="CY46" s="622"/>
      <c r="CZ46" s="623">
        <v>6</v>
      </c>
      <c r="DA46" s="624"/>
      <c r="DB46" s="624"/>
      <c r="DC46" s="625"/>
      <c r="DD46" s="626">
        <v>81538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2</v>
      </c>
      <c r="CS47" s="639"/>
      <c r="CT47" s="639"/>
      <c r="CU47" s="639"/>
      <c r="CV47" s="639"/>
      <c r="CW47" s="639"/>
      <c r="CX47" s="639"/>
      <c r="CY47" s="640"/>
      <c r="CZ47" s="623">
        <v>0</v>
      </c>
      <c r="DA47" s="641"/>
      <c r="DB47" s="641"/>
      <c r="DC47" s="642"/>
      <c r="DD47" s="626">
        <v>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2841731</v>
      </c>
      <c r="CS49" s="605"/>
      <c r="CT49" s="605"/>
      <c r="CU49" s="605"/>
      <c r="CV49" s="605"/>
      <c r="CW49" s="605"/>
      <c r="CX49" s="605"/>
      <c r="CY49" s="606"/>
      <c r="CZ49" s="607">
        <v>100</v>
      </c>
      <c r="DA49" s="608"/>
      <c r="DB49" s="608"/>
      <c r="DC49" s="609"/>
      <c r="DD49" s="610">
        <v>1959919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95" sqref="AF9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3041</v>
      </c>
      <c r="R7" s="1134"/>
      <c r="S7" s="1134"/>
      <c r="T7" s="1134"/>
      <c r="U7" s="1134"/>
      <c r="V7" s="1134">
        <v>2842</v>
      </c>
      <c r="W7" s="1134"/>
      <c r="X7" s="1134"/>
      <c r="Y7" s="1134"/>
      <c r="Z7" s="1134"/>
      <c r="AA7" s="1134">
        <v>199</v>
      </c>
      <c r="AB7" s="1134"/>
      <c r="AC7" s="1134"/>
      <c r="AD7" s="1134"/>
      <c r="AE7" s="1135"/>
      <c r="AF7" s="1136">
        <v>176</v>
      </c>
      <c r="AG7" s="1137"/>
      <c r="AH7" s="1137"/>
      <c r="AI7" s="1137"/>
      <c r="AJ7" s="1138"/>
      <c r="AK7" s="1120">
        <v>2</v>
      </c>
      <c r="AL7" s="1121"/>
      <c r="AM7" s="1121"/>
      <c r="AN7" s="1121"/>
      <c r="AO7" s="1121"/>
      <c r="AP7" s="1121">
        <v>2750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3041</v>
      </c>
      <c r="R23" s="1098"/>
      <c r="S23" s="1098"/>
      <c r="T23" s="1098"/>
      <c r="U23" s="1098"/>
      <c r="V23" s="1098">
        <v>2842</v>
      </c>
      <c r="W23" s="1098"/>
      <c r="X23" s="1098"/>
      <c r="Y23" s="1098"/>
      <c r="Z23" s="1098"/>
      <c r="AA23" s="1098">
        <v>199</v>
      </c>
      <c r="AB23" s="1098"/>
      <c r="AC23" s="1098"/>
      <c r="AD23" s="1098"/>
      <c r="AE23" s="1099"/>
      <c r="AF23" s="1100">
        <v>176</v>
      </c>
      <c r="AG23" s="1098"/>
      <c r="AH23" s="1098"/>
      <c r="AI23" s="1098"/>
      <c r="AJ23" s="1101"/>
      <c r="AK23" s="1102"/>
      <c r="AL23" s="1103"/>
      <c r="AM23" s="1103"/>
      <c r="AN23" s="1103"/>
      <c r="AO23" s="1103"/>
      <c r="AP23" s="1098">
        <v>2750</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541</v>
      </c>
      <c r="R28" s="1083"/>
      <c r="S28" s="1083"/>
      <c r="T28" s="1083"/>
      <c r="U28" s="1083"/>
      <c r="V28" s="1083">
        <v>507</v>
      </c>
      <c r="W28" s="1083"/>
      <c r="X28" s="1083"/>
      <c r="Y28" s="1083"/>
      <c r="Z28" s="1083"/>
      <c r="AA28" s="1083">
        <v>34</v>
      </c>
      <c r="AB28" s="1083"/>
      <c r="AC28" s="1083"/>
      <c r="AD28" s="1083"/>
      <c r="AE28" s="1084"/>
      <c r="AF28" s="1085">
        <v>34</v>
      </c>
      <c r="AG28" s="1083"/>
      <c r="AH28" s="1083"/>
      <c r="AI28" s="1083"/>
      <c r="AJ28" s="1086"/>
      <c r="AK28" s="1087">
        <v>74</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172</v>
      </c>
      <c r="R29" s="1073"/>
      <c r="S29" s="1073"/>
      <c r="T29" s="1073"/>
      <c r="U29" s="1073"/>
      <c r="V29" s="1073">
        <v>159</v>
      </c>
      <c r="W29" s="1073"/>
      <c r="X29" s="1073"/>
      <c r="Y29" s="1073"/>
      <c r="Z29" s="1073"/>
      <c r="AA29" s="1073">
        <v>12</v>
      </c>
      <c r="AB29" s="1073"/>
      <c r="AC29" s="1073"/>
      <c r="AD29" s="1073"/>
      <c r="AE29" s="1074"/>
      <c r="AF29" s="1048">
        <v>12</v>
      </c>
      <c r="AG29" s="1049"/>
      <c r="AH29" s="1049"/>
      <c r="AI29" s="1049"/>
      <c r="AJ29" s="1050"/>
      <c r="AK29" s="1009">
        <v>42</v>
      </c>
      <c r="AL29" s="1000"/>
      <c r="AM29" s="1000"/>
      <c r="AN29" s="1000"/>
      <c r="AO29" s="1000"/>
      <c r="AP29" s="1000">
        <v>21</v>
      </c>
      <c r="AQ29" s="1000"/>
      <c r="AR29" s="1000"/>
      <c r="AS29" s="1000"/>
      <c r="AT29" s="1000"/>
      <c r="AU29" s="1000" t="s">
        <v>545</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49</v>
      </c>
      <c r="R30" s="1073"/>
      <c r="S30" s="1073"/>
      <c r="T30" s="1073"/>
      <c r="U30" s="1073"/>
      <c r="V30" s="1073">
        <v>48</v>
      </c>
      <c r="W30" s="1073"/>
      <c r="X30" s="1073"/>
      <c r="Y30" s="1073"/>
      <c r="Z30" s="1073"/>
      <c r="AA30" s="1073">
        <v>1</v>
      </c>
      <c r="AB30" s="1073"/>
      <c r="AC30" s="1073"/>
      <c r="AD30" s="1073"/>
      <c r="AE30" s="1074"/>
      <c r="AF30" s="1048">
        <v>1</v>
      </c>
      <c r="AG30" s="1049"/>
      <c r="AH30" s="1049"/>
      <c r="AI30" s="1049"/>
      <c r="AJ30" s="1050"/>
      <c r="AK30" s="1009">
        <v>28</v>
      </c>
      <c r="AL30" s="1000"/>
      <c r="AM30" s="1000"/>
      <c r="AN30" s="1000"/>
      <c r="AO30" s="1000"/>
      <c r="AP30" s="1000" t="s">
        <v>545</v>
      </c>
      <c r="AQ30" s="1000"/>
      <c r="AR30" s="1000"/>
      <c r="AS30" s="1000"/>
      <c r="AT30" s="1000"/>
      <c r="AU30" s="1000" t="s">
        <v>545</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523</v>
      </c>
      <c r="R31" s="1073"/>
      <c r="S31" s="1073"/>
      <c r="T31" s="1073"/>
      <c r="U31" s="1073"/>
      <c r="V31" s="1073">
        <v>478</v>
      </c>
      <c r="W31" s="1073"/>
      <c r="X31" s="1073"/>
      <c r="Y31" s="1073"/>
      <c r="Z31" s="1073"/>
      <c r="AA31" s="1073">
        <v>45</v>
      </c>
      <c r="AB31" s="1073"/>
      <c r="AC31" s="1073"/>
      <c r="AD31" s="1073"/>
      <c r="AE31" s="1074"/>
      <c r="AF31" s="1048">
        <v>45</v>
      </c>
      <c r="AG31" s="1049"/>
      <c r="AH31" s="1049"/>
      <c r="AI31" s="1049"/>
      <c r="AJ31" s="1050"/>
      <c r="AK31" s="1009">
        <v>82</v>
      </c>
      <c r="AL31" s="1000"/>
      <c r="AM31" s="1000"/>
      <c r="AN31" s="1000"/>
      <c r="AO31" s="1000"/>
      <c r="AP31" s="1000" t="s">
        <v>545</v>
      </c>
      <c r="AQ31" s="1000"/>
      <c r="AR31" s="1000"/>
      <c r="AS31" s="1000"/>
      <c r="AT31" s="1000"/>
      <c r="AU31" s="1000" t="s">
        <v>545</v>
      </c>
      <c r="AV31" s="1000"/>
      <c r="AW31" s="1000"/>
      <c r="AX31" s="1000"/>
      <c r="AY31" s="1000"/>
      <c r="AZ31" s="1071" t="s">
        <v>545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23</v>
      </c>
      <c r="R32" s="1073"/>
      <c r="S32" s="1073"/>
      <c r="T32" s="1073"/>
      <c r="U32" s="1073"/>
      <c r="V32" s="1073">
        <v>19</v>
      </c>
      <c r="W32" s="1073"/>
      <c r="X32" s="1073"/>
      <c r="Y32" s="1073"/>
      <c r="Z32" s="1073"/>
      <c r="AA32" s="1073">
        <v>5</v>
      </c>
      <c r="AB32" s="1073"/>
      <c r="AC32" s="1073"/>
      <c r="AD32" s="1073"/>
      <c r="AE32" s="1074"/>
      <c r="AF32" s="1048">
        <v>5</v>
      </c>
      <c r="AG32" s="1049"/>
      <c r="AH32" s="1049"/>
      <c r="AI32" s="1049"/>
      <c r="AJ32" s="1050"/>
      <c r="AK32" s="1009">
        <v>12</v>
      </c>
      <c r="AL32" s="1000"/>
      <c r="AM32" s="1000"/>
      <c r="AN32" s="1000"/>
      <c r="AO32" s="1000"/>
      <c r="AP32" s="1000" t="s">
        <v>545</v>
      </c>
      <c r="AQ32" s="1000"/>
      <c r="AR32" s="1000"/>
      <c r="AS32" s="1000"/>
      <c r="AT32" s="1000"/>
      <c r="AU32" s="1000" t="s">
        <v>545</v>
      </c>
      <c r="AV32" s="1000"/>
      <c r="AW32" s="1000"/>
      <c r="AX32" s="1000"/>
      <c r="AY32" s="1000"/>
      <c r="AZ32" s="1071" t="s">
        <v>545</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453</v>
      </c>
      <c r="R33" s="1073"/>
      <c r="S33" s="1073"/>
      <c r="T33" s="1073"/>
      <c r="U33" s="1073"/>
      <c r="V33" s="1073">
        <v>431</v>
      </c>
      <c r="W33" s="1073"/>
      <c r="X33" s="1073"/>
      <c r="Y33" s="1073"/>
      <c r="Z33" s="1073"/>
      <c r="AA33" s="1073">
        <v>22</v>
      </c>
      <c r="AB33" s="1073"/>
      <c r="AC33" s="1073"/>
      <c r="AD33" s="1073"/>
      <c r="AE33" s="1074"/>
      <c r="AF33" s="1048">
        <v>22</v>
      </c>
      <c r="AG33" s="1049"/>
      <c r="AH33" s="1049"/>
      <c r="AI33" s="1049"/>
      <c r="AJ33" s="1050"/>
      <c r="AK33" s="1009">
        <v>25</v>
      </c>
      <c r="AL33" s="1000"/>
      <c r="AM33" s="1000"/>
      <c r="AN33" s="1000"/>
      <c r="AO33" s="1000"/>
      <c r="AP33" s="1000">
        <v>1260</v>
      </c>
      <c r="AQ33" s="1000"/>
      <c r="AR33" s="1000"/>
      <c r="AS33" s="1000"/>
      <c r="AT33" s="1000"/>
      <c r="AU33" s="1000">
        <v>241</v>
      </c>
      <c r="AV33" s="1000"/>
      <c r="AW33" s="1000"/>
      <c r="AX33" s="1000"/>
      <c r="AY33" s="1000"/>
      <c r="AZ33" s="1071" t="s">
        <v>545</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119</v>
      </c>
      <c r="AG63" s="988"/>
      <c r="AH63" s="988"/>
      <c r="AI63" s="988"/>
      <c r="AJ63" s="1059"/>
      <c r="AK63" s="1060"/>
      <c r="AL63" s="992"/>
      <c r="AM63" s="992"/>
      <c r="AN63" s="992"/>
      <c r="AO63" s="992"/>
      <c r="AP63" s="988">
        <v>1281</v>
      </c>
      <c r="AQ63" s="988"/>
      <c r="AR63" s="988"/>
      <c r="AS63" s="988"/>
      <c r="AT63" s="988"/>
      <c r="AU63" s="988">
        <v>241</v>
      </c>
      <c r="AV63" s="988"/>
      <c r="AW63" s="988"/>
      <c r="AX63" s="988"/>
      <c r="AY63" s="988"/>
      <c r="AZ63" s="1054"/>
      <c r="BA63" s="1054"/>
      <c r="BB63" s="1054"/>
      <c r="BC63" s="1054"/>
      <c r="BD63" s="1054"/>
      <c r="BE63" s="989"/>
      <c r="BF63" s="989"/>
      <c r="BG63" s="989"/>
      <c r="BH63" s="989"/>
      <c r="BI63" s="990"/>
      <c r="BJ63" s="1055" t="s">
        <v>390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393</v>
      </c>
      <c r="R66" s="1031"/>
      <c r="S66" s="1031"/>
      <c r="T66" s="1031"/>
      <c r="U66" s="1032"/>
      <c r="V66" s="1030" t="s">
        <v>394</v>
      </c>
      <c r="W66" s="1031"/>
      <c r="X66" s="1031"/>
      <c r="Y66" s="1031"/>
      <c r="Z66" s="1032"/>
      <c r="AA66" s="1030" t="s">
        <v>395</v>
      </c>
      <c r="AB66" s="1031"/>
      <c r="AC66" s="1031"/>
      <c r="AD66" s="1031"/>
      <c r="AE66" s="1032"/>
      <c r="AF66" s="1036" t="s">
        <v>396</v>
      </c>
      <c r="AG66" s="1037"/>
      <c r="AH66" s="1037"/>
      <c r="AI66" s="1037"/>
      <c r="AJ66" s="1038"/>
      <c r="AK66" s="1030" t="s">
        <v>397</v>
      </c>
      <c r="AL66" s="1025"/>
      <c r="AM66" s="1025"/>
      <c r="AN66" s="1025"/>
      <c r="AO66" s="1026"/>
      <c r="AP66" s="1030" t="s">
        <v>398</v>
      </c>
      <c r="AQ66" s="1031"/>
      <c r="AR66" s="1031"/>
      <c r="AS66" s="1031"/>
      <c r="AT66" s="1032"/>
      <c r="AU66" s="1030" t="s">
        <v>399</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546</v>
      </c>
      <c r="C68" s="1015"/>
      <c r="D68" s="1015"/>
      <c r="E68" s="1015"/>
      <c r="F68" s="1015"/>
      <c r="G68" s="1015"/>
      <c r="H68" s="1015"/>
      <c r="I68" s="1015"/>
      <c r="J68" s="1015"/>
      <c r="K68" s="1015"/>
      <c r="L68" s="1015"/>
      <c r="M68" s="1015"/>
      <c r="N68" s="1015"/>
      <c r="O68" s="1015"/>
      <c r="P68" s="1016"/>
      <c r="Q68" s="1017">
        <v>5635</v>
      </c>
      <c r="R68" s="1011"/>
      <c r="S68" s="1011"/>
      <c r="T68" s="1011"/>
      <c r="U68" s="1011"/>
      <c r="V68" s="1011">
        <v>5371</v>
      </c>
      <c r="W68" s="1011"/>
      <c r="X68" s="1011"/>
      <c r="Y68" s="1011"/>
      <c r="Z68" s="1011"/>
      <c r="AA68" s="1011">
        <f>Q68-V68</f>
        <v>264</v>
      </c>
      <c r="AB68" s="1011"/>
      <c r="AC68" s="1011"/>
      <c r="AD68" s="1011"/>
      <c r="AE68" s="1011"/>
      <c r="AF68" s="1011">
        <v>264</v>
      </c>
      <c r="AG68" s="1011"/>
      <c r="AH68" s="1011"/>
      <c r="AI68" s="1011"/>
      <c r="AJ68" s="1011"/>
      <c r="AK68" s="1011" t="s">
        <v>552</v>
      </c>
      <c r="AL68" s="1011"/>
      <c r="AM68" s="1011"/>
      <c r="AN68" s="1011"/>
      <c r="AO68" s="1011"/>
      <c r="AP68" s="1011">
        <v>2245</v>
      </c>
      <c r="AQ68" s="1011"/>
      <c r="AR68" s="1011"/>
      <c r="AS68" s="1011"/>
      <c r="AT68" s="1011"/>
      <c r="AU68" s="1011">
        <v>96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547</v>
      </c>
      <c r="C69" s="1004"/>
      <c r="D69" s="1004"/>
      <c r="E69" s="1004"/>
      <c r="F69" s="1004"/>
      <c r="G69" s="1004"/>
      <c r="H69" s="1004"/>
      <c r="I69" s="1004"/>
      <c r="J69" s="1004"/>
      <c r="K69" s="1004"/>
      <c r="L69" s="1004"/>
      <c r="M69" s="1004"/>
      <c r="N69" s="1004"/>
      <c r="O69" s="1004"/>
      <c r="P69" s="1005"/>
      <c r="Q69" s="1006">
        <v>11886</v>
      </c>
      <c r="R69" s="1000"/>
      <c r="S69" s="1000"/>
      <c r="T69" s="1000"/>
      <c r="U69" s="1000"/>
      <c r="V69" s="1000">
        <v>10002</v>
      </c>
      <c r="W69" s="1000"/>
      <c r="X69" s="1000"/>
      <c r="Y69" s="1000"/>
      <c r="Z69" s="1000"/>
      <c r="AA69" s="1010">
        <f t="shared" ref="AA69:AA71" si="0">Q69-V69</f>
        <v>1884</v>
      </c>
      <c r="AB69" s="1008"/>
      <c r="AC69" s="1008"/>
      <c r="AD69" s="1008"/>
      <c r="AE69" s="1009"/>
      <c r="AF69" s="1000">
        <v>1884</v>
      </c>
      <c r="AG69" s="1000"/>
      <c r="AH69" s="1000"/>
      <c r="AI69" s="1000"/>
      <c r="AJ69" s="1000"/>
      <c r="AK69" s="1000" t="s">
        <v>552</v>
      </c>
      <c r="AL69" s="1000"/>
      <c r="AM69" s="1000"/>
      <c r="AN69" s="1000"/>
      <c r="AO69" s="1000"/>
      <c r="AP69" s="1000" t="s">
        <v>553</v>
      </c>
      <c r="AQ69" s="1000"/>
      <c r="AR69" s="1000"/>
      <c r="AS69" s="1000"/>
      <c r="AT69" s="1000"/>
      <c r="AU69" s="1000" t="s">
        <v>554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548</v>
      </c>
      <c r="C70" s="1004"/>
      <c r="D70" s="1004"/>
      <c r="E70" s="1004"/>
      <c r="F70" s="1004"/>
      <c r="G70" s="1004"/>
      <c r="H70" s="1004"/>
      <c r="I70" s="1004"/>
      <c r="J70" s="1004"/>
      <c r="K70" s="1004"/>
      <c r="L70" s="1004"/>
      <c r="M70" s="1004"/>
      <c r="N70" s="1004"/>
      <c r="O70" s="1004"/>
      <c r="P70" s="1005"/>
      <c r="Q70" s="1006">
        <v>178</v>
      </c>
      <c r="R70" s="1000"/>
      <c r="S70" s="1000"/>
      <c r="T70" s="1000"/>
      <c r="U70" s="1000"/>
      <c r="V70" s="1000">
        <v>169</v>
      </c>
      <c r="W70" s="1000"/>
      <c r="X70" s="1000"/>
      <c r="Y70" s="1000"/>
      <c r="Z70" s="1000"/>
      <c r="AA70" s="1010">
        <f t="shared" si="0"/>
        <v>9</v>
      </c>
      <c r="AB70" s="1008"/>
      <c r="AC70" s="1008"/>
      <c r="AD70" s="1008"/>
      <c r="AE70" s="1009"/>
      <c r="AF70" s="1000">
        <v>9</v>
      </c>
      <c r="AG70" s="1000"/>
      <c r="AH70" s="1000"/>
      <c r="AI70" s="1000"/>
      <c r="AJ70" s="1000"/>
      <c r="AK70" s="1000" t="s">
        <v>552</v>
      </c>
      <c r="AL70" s="1000"/>
      <c r="AM70" s="1000"/>
      <c r="AN70" s="1000"/>
      <c r="AO70" s="1000"/>
      <c r="AP70" s="1000" t="s">
        <v>553</v>
      </c>
      <c r="AQ70" s="1000"/>
      <c r="AR70" s="1000"/>
      <c r="AS70" s="1000"/>
      <c r="AT70" s="1000"/>
      <c r="AU70" s="1000" t="s">
        <v>554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842</v>
      </c>
      <c r="R71" s="1000"/>
      <c r="S71" s="1000"/>
      <c r="T71" s="1000"/>
      <c r="U71" s="1000"/>
      <c r="V71" s="1000">
        <v>816</v>
      </c>
      <c r="W71" s="1000"/>
      <c r="X71" s="1000"/>
      <c r="Y71" s="1000"/>
      <c r="Z71" s="1000"/>
      <c r="AA71" s="1010">
        <f t="shared" si="0"/>
        <v>26</v>
      </c>
      <c r="AB71" s="1008"/>
      <c r="AC71" s="1008"/>
      <c r="AD71" s="1008"/>
      <c r="AE71" s="1009"/>
      <c r="AF71" s="1000">
        <v>26</v>
      </c>
      <c r="AG71" s="1000"/>
      <c r="AH71" s="1000"/>
      <c r="AI71" s="1000"/>
      <c r="AJ71" s="1000"/>
      <c r="AK71" s="1000">
        <v>10</v>
      </c>
      <c r="AL71" s="1000"/>
      <c r="AM71" s="1000"/>
      <c r="AN71" s="1000"/>
      <c r="AO71" s="1000"/>
      <c r="AP71" s="1000" t="s">
        <v>553</v>
      </c>
      <c r="AQ71" s="1000"/>
      <c r="AR71" s="1000"/>
      <c r="AS71" s="1000"/>
      <c r="AT71" s="1000"/>
      <c r="AU71" s="1000" t="s">
        <v>554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549</v>
      </c>
      <c r="C72" s="1004"/>
      <c r="D72" s="1004"/>
      <c r="E72" s="1004"/>
      <c r="F72" s="1004"/>
      <c r="G72" s="1004"/>
      <c r="H72" s="1004"/>
      <c r="I72" s="1004"/>
      <c r="J72" s="1004"/>
      <c r="K72" s="1004"/>
      <c r="L72" s="1004"/>
      <c r="M72" s="1004"/>
      <c r="N72" s="1004"/>
      <c r="O72" s="1004"/>
      <c r="P72" s="1005"/>
      <c r="Q72" s="1006">
        <v>504</v>
      </c>
      <c r="R72" s="1000"/>
      <c r="S72" s="1000"/>
      <c r="T72" s="1000"/>
      <c r="U72" s="1000"/>
      <c r="V72" s="1000">
        <v>472</v>
      </c>
      <c r="W72" s="1000"/>
      <c r="X72" s="1000"/>
      <c r="Y72" s="1000"/>
      <c r="Z72" s="1000"/>
      <c r="AA72" s="1010">
        <v>33</v>
      </c>
      <c r="AB72" s="1008"/>
      <c r="AC72" s="1008"/>
      <c r="AD72" s="1008"/>
      <c r="AE72" s="1009"/>
      <c r="AF72" s="1000">
        <v>33</v>
      </c>
      <c r="AG72" s="1000"/>
      <c r="AH72" s="1000"/>
      <c r="AI72" s="1000"/>
      <c r="AJ72" s="1000"/>
      <c r="AK72" s="1000">
        <v>20</v>
      </c>
      <c r="AL72" s="1000"/>
      <c r="AM72" s="1000"/>
      <c r="AN72" s="1000"/>
      <c r="AO72" s="1000"/>
      <c r="AP72" s="1000" t="s">
        <v>553</v>
      </c>
      <c r="AQ72" s="1000"/>
      <c r="AR72" s="1000"/>
      <c r="AS72" s="1000"/>
      <c r="AT72" s="1000"/>
      <c r="AU72" s="1000" t="s">
        <v>554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551</v>
      </c>
      <c r="C73" s="1004"/>
      <c r="D73" s="1004"/>
      <c r="E73" s="1004"/>
      <c r="F73" s="1004"/>
      <c r="G73" s="1004"/>
      <c r="H73" s="1004"/>
      <c r="I73" s="1004"/>
      <c r="J73" s="1004"/>
      <c r="K73" s="1004"/>
      <c r="L73" s="1004"/>
      <c r="M73" s="1004"/>
      <c r="N73" s="1004"/>
      <c r="O73" s="1004"/>
      <c r="P73" s="1005"/>
      <c r="Q73" s="1006">
        <v>162336</v>
      </c>
      <c r="R73" s="1000"/>
      <c r="S73" s="1000"/>
      <c r="T73" s="1000"/>
      <c r="U73" s="1000"/>
      <c r="V73" s="1000">
        <v>158133</v>
      </c>
      <c r="W73" s="1000"/>
      <c r="X73" s="1000"/>
      <c r="Y73" s="1000"/>
      <c r="Z73" s="1000"/>
      <c r="AA73" s="1010">
        <f>Q73-V73</f>
        <v>4203</v>
      </c>
      <c r="AB73" s="1008"/>
      <c r="AC73" s="1008"/>
      <c r="AD73" s="1008"/>
      <c r="AE73" s="1009"/>
      <c r="AF73" s="1000">
        <v>4199</v>
      </c>
      <c r="AG73" s="1000"/>
      <c r="AH73" s="1000"/>
      <c r="AI73" s="1000"/>
      <c r="AJ73" s="1000"/>
      <c r="AK73" s="1000">
        <v>2277</v>
      </c>
      <c r="AL73" s="1000"/>
      <c r="AM73" s="1000"/>
      <c r="AN73" s="1000"/>
      <c r="AO73" s="1000"/>
      <c r="AP73" s="1000" t="s">
        <v>553</v>
      </c>
      <c r="AQ73" s="1000"/>
      <c r="AR73" s="1000"/>
      <c r="AS73" s="1000"/>
      <c r="AT73" s="1000"/>
      <c r="AU73" s="1000" t="s">
        <v>554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6415</v>
      </c>
      <c r="AG88" s="988"/>
      <c r="AH88" s="988"/>
      <c r="AI88" s="988"/>
      <c r="AJ88" s="988"/>
      <c r="AK88" s="992"/>
      <c r="AL88" s="992"/>
      <c r="AM88" s="992"/>
      <c r="AN88" s="992"/>
      <c r="AO88" s="992"/>
      <c r="AP88" s="988">
        <v>2245</v>
      </c>
      <c r="AQ88" s="988"/>
      <c r="AR88" s="988"/>
      <c r="AS88" s="988"/>
      <c r="AT88" s="988"/>
      <c r="AU88" s="988">
        <v>96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289</v>
      </c>
      <c r="AG109" s="923"/>
      <c r="AH109" s="923"/>
      <c r="AI109" s="923"/>
      <c r="AJ109" s="924"/>
      <c r="AK109" s="925" t="s">
        <v>288</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289</v>
      </c>
      <c r="BW109" s="923"/>
      <c r="BX109" s="923"/>
      <c r="BY109" s="923"/>
      <c r="BZ109" s="924"/>
      <c r="CA109" s="925" t="s">
        <v>288</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289</v>
      </c>
      <c r="DM109" s="923"/>
      <c r="DN109" s="923"/>
      <c r="DO109" s="923"/>
      <c r="DP109" s="924"/>
      <c r="DQ109" s="925" t="s">
        <v>288</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339368</v>
      </c>
      <c r="AB110" s="916"/>
      <c r="AC110" s="916"/>
      <c r="AD110" s="916"/>
      <c r="AE110" s="917"/>
      <c r="AF110" s="918">
        <v>300591</v>
      </c>
      <c r="AG110" s="916"/>
      <c r="AH110" s="916"/>
      <c r="AI110" s="916"/>
      <c r="AJ110" s="917"/>
      <c r="AK110" s="918">
        <v>290304</v>
      </c>
      <c r="AL110" s="916"/>
      <c r="AM110" s="916"/>
      <c r="AN110" s="916"/>
      <c r="AO110" s="917"/>
      <c r="AP110" s="919">
        <v>19</v>
      </c>
      <c r="AQ110" s="920"/>
      <c r="AR110" s="920"/>
      <c r="AS110" s="920"/>
      <c r="AT110" s="921"/>
      <c r="AU110" s="955" t="s">
        <v>62</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2701075</v>
      </c>
      <c r="BR110" s="863"/>
      <c r="BS110" s="863"/>
      <c r="BT110" s="863"/>
      <c r="BU110" s="863"/>
      <c r="BV110" s="863">
        <v>2768602</v>
      </c>
      <c r="BW110" s="863"/>
      <c r="BX110" s="863"/>
      <c r="BY110" s="863"/>
      <c r="BZ110" s="863"/>
      <c r="CA110" s="863">
        <v>2750350</v>
      </c>
      <c r="CB110" s="863"/>
      <c r="CC110" s="863"/>
      <c r="CD110" s="863"/>
      <c r="CE110" s="863"/>
      <c r="CF110" s="887">
        <v>180.4</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t="s">
        <v>223</v>
      </c>
      <c r="BR111" s="835"/>
      <c r="BS111" s="835"/>
      <c r="BT111" s="835"/>
      <c r="BU111" s="835"/>
      <c r="BV111" s="835" t="s">
        <v>223</v>
      </c>
      <c r="BW111" s="835"/>
      <c r="BX111" s="835"/>
      <c r="BY111" s="835"/>
      <c r="BZ111" s="835"/>
      <c r="CA111" s="835" t="s">
        <v>223</v>
      </c>
      <c r="CB111" s="835"/>
      <c r="CC111" s="835"/>
      <c r="CD111" s="835"/>
      <c r="CE111" s="835"/>
      <c r="CF111" s="896" t="s">
        <v>223</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230589</v>
      </c>
      <c r="BR112" s="835"/>
      <c r="BS112" s="835"/>
      <c r="BT112" s="835"/>
      <c r="BU112" s="835"/>
      <c r="BV112" s="835">
        <v>277517</v>
      </c>
      <c r="BW112" s="835"/>
      <c r="BX112" s="835"/>
      <c r="BY112" s="835"/>
      <c r="BZ112" s="835"/>
      <c r="CA112" s="835">
        <v>240616</v>
      </c>
      <c r="CB112" s="835"/>
      <c r="CC112" s="835"/>
      <c r="CD112" s="835"/>
      <c r="CE112" s="835"/>
      <c r="CF112" s="896">
        <v>15.8</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17133</v>
      </c>
      <c r="AB113" s="944"/>
      <c r="AC113" s="944"/>
      <c r="AD113" s="944"/>
      <c r="AE113" s="945"/>
      <c r="AF113" s="946">
        <v>11714</v>
      </c>
      <c r="AG113" s="944"/>
      <c r="AH113" s="944"/>
      <c r="AI113" s="944"/>
      <c r="AJ113" s="945"/>
      <c r="AK113" s="946">
        <v>6574</v>
      </c>
      <c r="AL113" s="944"/>
      <c r="AM113" s="944"/>
      <c r="AN113" s="944"/>
      <c r="AO113" s="945"/>
      <c r="AP113" s="947">
        <v>0.4</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107930</v>
      </c>
      <c r="BR113" s="835"/>
      <c r="BS113" s="835"/>
      <c r="BT113" s="835"/>
      <c r="BU113" s="835"/>
      <c r="BV113" s="835">
        <v>104224</v>
      </c>
      <c r="BW113" s="835"/>
      <c r="BX113" s="835"/>
      <c r="BY113" s="835"/>
      <c r="BZ113" s="835"/>
      <c r="CA113" s="835">
        <v>95987</v>
      </c>
      <c r="CB113" s="835"/>
      <c r="CC113" s="835"/>
      <c r="CD113" s="835"/>
      <c r="CE113" s="835"/>
      <c r="CF113" s="896">
        <v>6.3</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25881</v>
      </c>
      <c r="AB114" s="798"/>
      <c r="AC114" s="798"/>
      <c r="AD114" s="798"/>
      <c r="AE114" s="799"/>
      <c r="AF114" s="800">
        <v>6331</v>
      </c>
      <c r="AG114" s="798"/>
      <c r="AH114" s="798"/>
      <c r="AI114" s="798"/>
      <c r="AJ114" s="799"/>
      <c r="AK114" s="800">
        <v>8019</v>
      </c>
      <c r="AL114" s="798"/>
      <c r="AM114" s="798"/>
      <c r="AN114" s="798"/>
      <c r="AO114" s="799"/>
      <c r="AP114" s="845">
        <v>0.5</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659550</v>
      </c>
      <c r="BR114" s="835"/>
      <c r="BS114" s="835"/>
      <c r="BT114" s="835"/>
      <c r="BU114" s="835"/>
      <c r="BV114" s="835">
        <v>647985</v>
      </c>
      <c r="BW114" s="835"/>
      <c r="BX114" s="835"/>
      <c r="BY114" s="835"/>
      <c r="BZ114" s="835"/>
      <c r="CA114" s="835">
        <v>599842</v>
      </c>
      <c r="CB114" s="835"/>
      <c r="CC114" s="835"/>
      <c r="CD114" s="835"/>
      <c r="CE114" s="835"/>
      <c r="CF114" s="896">
        <v>39.299999999999997</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v>
      </c>
      <c r="AB115" s="944"/>
      <c r="AC115" s="944"/>
      <c r="AD115" s="944"/>
      <c r="AE115" s="945"/>
      <c r="AF115" s="946">
        <v>2</v>
      </c>
      <c r="AG115" s="944"/>
      <c r="AH115" s="944"/>
      <c r="AI115" s="944"/>
      <c r="AJ115" s="945"/>
      <c r="AK115" s="946" t="s">
        <v>223</v>
      </c>
      <c r="AL115" s="944"/>
      <c r="AM115" s="944"/>
      <c r="AN115" s="944"/>
      <c r="AO115" s="945"/>
      <c r="AP115" s="947" t="s">
        <v>223</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384</v>
      </c>
      <c r="AB116" s="798"/>
      <c r="AC116" s="798"/>
      <c r="AD116" s="798"/>
      <c r="AE116" s="799"/>
      <c r="AF116" s="800">
        <v>348</v>
      </c>
      <c r="AG116" s="798"/>
      <c r="AH116" s="798"/>
      <c r="AI116" s="798"/>
      <c r="AJ116" s="799"/>
      <c r="AK116" s="800">
        <v>719</v>
      </c>
      <c r="AL116" s="798"/>
      <c r="AM116" s="798"/>
      <c r="AN116" s="798"/>
      <c r="AO116" s="799"/>
      <c r="AP116" s="845">
        <v>0</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382773</v>
      </c>
      <c r="AB117" s="930"/>
      <c r="AC117" s="930"/>
      <c r="AD117" s="930"/>
      <c r="AE117" s="931"/>
      <c r="AF117" s="932">
        <v>318986</v>
      </c>
      <c r="AG117" s="930"/>
      <c r="AH117" s="930"/>
      <c r="AI117" s="930"/>
      <c r="AJ117" s="931"/>
      <c r="AK117" s="932">
        <v>305616</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289</v>
      </c>
      <c r="AG118" s="923"/>
      <c r="AH118" s="923"/>
      <c r="AI118" s="923"/>
      <c r="AJ118" s="924"/>
      <c r="AK118" s="925" t="s">
        <v>288</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440</v>
      </c>
      <c r="BP119" s="899"/>
      <c r="BQ119" s="903">
        <v>3699144</v>
      </c>
      <c r="BR119" s="866"/>
      <c r="BS119" s="866"/>
      <c r="BT119" s="866"/>
      <c r="BU119" s="866"/>
      <c r="BV119" s="866">
        <v>3798328</v>
      </c>
      <c r="BW119" s="866"/>
      <c r="BX119" s="866"/>
      <c r="BY119" s="866"/>
      <c r="BZ119" s="866"/>
      <c r="CA119" s="866">
        <v>3686795</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413846</v>
      </c>
      <c r="BR120" s="863"/>
      <c r="BS120" s="863"/>
      <c r="BT120" s="863"/>
      <c r="BU120" s="863"/>
      <c r="BV120" s="863">
        <v>522426</v>
      </c>
      <c r="BW120" s="863"/>
      <c r="BX120" s="863"/>
      <c r="BY120" s="863"/>
      <c r="BZ120" s="863"/>
      <c r="CA120" s="863">
        <v>573089</v>
      </c>
      <c r="CB120" s="863"/>
      <c r="CC120" s="863"/>
      <c r="CD120" s="863"/>
      <c r="CE120" s="863"/>
      <c r="CF120" s="887">
        <v>37.6</v>
      </c>
      <c r="CG120" s="888"/>
      <c r="CH120" s="888"/>
      <c r="CI120" s="888"/>
      <c r="CJ120" s="888"/>
      <c r="CK120" s="889" t="s">
        <v>444</v>
      </c>
      <c r="CL120" s="873"/>
      <c r="CM120" s="873"/>
      <c r="CN120" s="873"/>
      <c r="CO120" s="874"/>
      <c r="CP120" s="893" t="s">
        <v>445</v>
      </c>
      <c r="CQ120" s="894"/>
      <c r="CR120" s="894"/>
      <c r="CS120" s="894"/>
      <c r="CT120" s="894"/>
      <c r="CU120" s="894"/>
      <c r="CV120" s="894"/>
      <c r="CW120" s="894"/>
      <c r="CX120" s="894"/>
      <c r="CY120" s="894"/>
      <c r="CZ120" s="894"/>
      <c r="DA120" s="894"/>
      <c r="DB120" s="894"/>
      <c r="DC120" s="894"/>
      <c r="DD120" s="894"/>
      <c r="DE120" s="894"/>
      <c r="DF120" s="895"/>
      <c r="DG120" s="882">
        <v>230589</v>
      </c>
      <c r="DH120" s="863"/>
      <c r="DI120" s="863"/>
      <c r="DJ120" s="863"/>
      <c r="DK120" s="863"/>
      <c r="DL120" s="863">
        <v>277517</v>
      </c>
      <c r="DM120" s="863"/>
      <c r="DN120" s="863"/>
      <c r="DO120" s="863"/>
      <c r="DP120" s="863"/>
      <c r="DQ120" s="863">
        <v>240616</v>
      </c>
      <c r="DR120" s="863"/>
      <c r="DS120" s="863"/>
      <c r="DT120" s="863"/>
      <c r="DU120" s="863"/>
      <c r="DV120" s="864">
        <v>15.8</v>
      </c>
      <c r="DW120" s="864"/>
      <c r="DX120" s="864"/>
      <c r="DY120" s="864"/>
      <c r="DZ120" s="865"/>
    </row>
    <row r="121" spans="1:130" s="199" customFormat="1" ht="26.25" customHeight="1" x14ac:dyDescent="0.15">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t="s">
        <v>223</v>
      </c>
      <c r="BR121" s="835"/>
      <c r="BS121" s="835"/>
      <c r="BT121" s="835"/>
      <c r="BU121" s="835"/>
      <c r="BV121" s="835" t="s">
        <v>223</v>
      </c>
      <c r="BW121" s="835"/>
      <c r="BX121" s="835"/>
      <c r="BY121" s="835"/>
      <c r="BZ121" s="835"/>
      <c r="CA121" s="835" t="s">
        <v>223</v>
      </c>
      <c r="CB121" s="835"/>
      <c r="CC121" s="835"/>
      <c r="CD121" s="835"/>
      <c r="CE121" s="835"/>
      <c r="CF121" s="896" t="s">
        <v>223</v>
      </c>
      <c r="CG121" s="897"/>
      <c r="CH121" s="897"/>
      <c r="CI121" s="897"/>
      <c r="CJ121" s="897"/>
      <c r="CK121" s="890"/>
      <c r="CL121" s="876"/>
      <c r="CM121" s="876"/>
      <c r="CN121" s="876"/>
      <c r="CO121" s="877"/>
      <c r="CP121" s="856" t="s">
        <v>448</v>
      </c>
      <c r="CQ121" s="857"/>
      <c r="CR121" s="857"/>
      <c r="CS121" s="857"/>
      <c r="CT121" s="857"/>
      <c r="CU121" s="857"/>
      <c r="CV121" s="857"/>
      <c r="CW121" s="857"/>
      <c r="CX121" s="857"/>
      <c r="CY121" s="857"/>
      <c r="CZ121" s="857"/>
      <c r="DA121" s="857"/>
      <c r="DB121" s="857"/>
      <c r="DC121" s="857"/>
      <c r="DD121" s="857"/>
      <c r="DE121" s="857"/>
      <c r="DF121" s="858"/>
      <c r="DG121" s="834" t="s">
        <v>223</v>
      </c>
      <c r="DH121" s="835"/>
      <c r="DI121" s="835"/>
      <c r="DJ121" s="835"/>
      <c r="DK121" s="835"/>
      <c r="DL121" s="835" t="s">
        <v>223</v>
      </c>
      <c r="DM121" s="835"/>
      <c r="DN121" s="835"/>
      <c r="DO121" s="835"/>
      <c r="DP121" s="835"/>
      <c r="DQ121" s="835" t="s">
        <v>223</v>
      </c>
      <c r="DR121" s="835"/>
      <c r="DS121" s="835"/>
      <c r="DT121" s="835"/>
      <c r="DU121" s="835"/>
      <c r="DV121" s="812" t="s">
        <v>223</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2195318</v>
      </c>
      <c r="BR122" s="866"/>
      <c r="BS122" s="866"/>
      <c r="BT122" s="866"/>
      <c r="BU122" s="866"/>
      <c r="BV122" s="866">
        <v>2286704</v>
      </c>
      <c r="BW122" s="866"/>
      <c r="BX122" s="866"/>
      <c r="BY122" s="866"/>
      <c r="BZ122" s="866"/>
      <c r="CA122" s="866">
        <v>2751380</v>
      </c>
      <c r="CB122" s="866"/>
      <c r="CC122" s="866"/>
      <c r="CD122" s="866"/>
      <c r="CE122" s="866"/>
      <c r="CF122" s="867">
        <v>180.5</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223</v>
      </c>
      <c r="DH122" s="835"/>
      <c r="DI122" s="835"/>
      <c r="DJ122" s="835"/>
      <c r="DK122" s="835"/>
      <c r="DL122" s="835" t="s">
        <v>223</v>
      </c>
      <c r="DM122" s="835"/>
      <c r="DN122" s="835"/>
      <c r="DO122" s="835"/>
      <c r="DP122" s="835"/>
      <c r="DQ122" s="835" t="s">
        <v>223</v>
      </c>
      <c r="DR122" s="835"/>
      <c r="DS122" s="835"/>
      <c r="DT122" s="835"/>
      <c r="DU122" s="835"/>
      <c r="DV122" s="812" t="s">
        <v>223</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450</v>
      </c>
      <c r="BP123" s="899"/>
      <c r="BQ123" s="853">
        <v>2609164</v>
      </c>
      <c r="BR123" s="854"/>
      <c r="BS123" s="854"/>
      <c r="BT123" s="854"/>
      <c r="BU123" s="854"/>
      <c r="BV123" s="854">
        <v>2809130</v>
      </c>
      <c r="BW123" s="854"/>
      <c r="BX123" s="854"/>
      <c r="BY123" s="854"/>
      <c r="BZ123" s="854"/>
      <c r="CA123" s="854">
        <v>3324469</v>
      </c>
      <c r="CB123" s="854"/>
      <c r="CC123" s="854"/>
      <c r="CD123" s="854"/>
      <c r="CE123" s="854"/>
      <c r="CF123" s="764"/>
      <c r="CG123" s="765"/>
      <c r="CH123" s="765"/>
      <c r="CI123" s="765"/>
      <c r="CJ123" s="855"/>
      <c r="CK123" s="890"/>
      <c r="CL123" s="876"/>
      <c r="CM123" s="876"/>
      <c r="CN123" s="876"/>
      <c r="CO123" s="877"/>
      <c r="CP123" s="856" t="s">
        <v>451</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76.099999999999994</v>
      </c>
      <c r="BR124" s="852"/>
      <c r="BS124" s="852"/>
      <c r="BT124" s="852"/>
      <c r="BU124" s="852"/>
      <c r="BV124" s="852">
        <v>63.2</v>
      </c>
      <c r="BW124" s="852"/>
      <c r="BX124" s="852"/>
      <c r="BY124" s="852"/>
      <c r="BZ124" s="852"/>
      <c r="CA124" s="852">
        <v>23.7</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v>
      </c>
      <c r="AB127" s="798"/>
      <c r="AC127" s="798"/>
      <c r="AD127" s="798"/>
      <c r="AE127" s="799"/>
      <c r="AF127" s="800">
        <v>2</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t="s">
        <v>223</v>
      </c>
      <c r="AB128" s="819"/>
      <c r="AC128" s="819"/>
      <c r="AD128" s="819"/>
      <c r="AE128" s="820"/>
      <c r="AF128" s="821" t="s">
        <v>223</v>
      </c>
      <c r="AG128" s="819"/>
      <c r="AH128" s="819"/>
      <c r="AI128" s="819"/>
      <c r="AJ128" s="820"/>
      <c r="AK128" s="821" t="s">
        <v>223</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223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1629526</v>
      </c>
      <c r="AB129" s="798"/>
      <c r="AC129" s="798"/>
      <c r="AD129" s="798"/>
      <c r="AE129" s="799"/>
      <c r="AF129" s="800">
        <v>1760297</v>
      </c>
      <c r="AG129" s="798"/>
      <c r="AH129" s="798"/>
      <c r="AI129" s="798"/>
      <c r="AJ129" s="799"/>
      <c r="AK129" s="800">
        <v>1727138</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223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470</v>
      </c>
      <c r="X130" s="795"/>
      <c r="Y130" s="795"/>
      <c r="Z130" s="796"/>
      <c r="AA130" s="797">
        <v>197265</v>
      </c>
      <c r="AB130" s="798"/>
      <c r="AC130" s="798"/>
      <c r="AD130" s="798"/>
      <c r="AE130" s="799"/>
      <c r="AF130" s="800">
        <v>197451</v>
      </c>
      <c r="AG130" s="798"/>
      <c r="AH130" s="798"/>
      <c r="AI130" s="798"/>
      <c r="AJ130" s="799"/>
      <c r="AK130" s="800">
        <v>202759</v>
      </c>
      <c r="AL130" s="798"/>
      <c r="AM130" s="798"/>
      <c r="AN130" s="798"/>
      <c r="AO130" s="799"/>
      <c r="AP130" s="801"/>
      <c r="AQ130" s="802"/>
      <c r="AR130" s="802"/>
      <c r="AS130" s="802"/>
      <c r="AT130" s="803"/>
      <c r="AU130" s="237"/>
      <c r="AV130" s="237"/>
      <c r="AW130" s="237"/>
      <c r="AX130" s="767" t="s">
        <v>471</v>
      </c>
      <c r="AY130" s="768"/>
      <c r="AZ130" s="768"/>
      <c r="BA130" s="768"/>
      <c r="BB130" s="768"/>
      <c r="BC130" s="768"/>
      <c r="BD130" s="768"/>
      <c r="BE130" s="769"/>
      <c r="BF130" s="770">
        <v>9.1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472</v>
      </c>
      <c r="X131" s="778"/>
      <c r="Y131" s="778"/>
      <c r="Z131" s="779"/>
      <c r="AA131" s="780">
        <v>1432261</v>
      </c>
      <c r="AB131" s="781"/>
      <c r="AC131" s="781"/>
      <c r="AD131" s="781"/>
      <c r="AE131" s="782"/>
      <c r="AF131" s="783">
        <v>1562846</v>
      </c>
      <c r="AG131" s="781"/>
      <c r="AH131" s="781"/>
      <c r="AI131" s="781"/>
      <c r="AJ131" s="782"/>
      <c r="AK131" s="783">
        <v>1524379</v>
      </c>
      <c r="AL131" s="781"/>
      <c r="AM131" s="781"/>
      <c r="AN131" s="781"/>
      <c r="AO131" s="782"/>
      <c r="AP131" s="784"/>
      <c r="AQ131" s="785"/>
      <c r="AR131" s="785"/>
      <c r="AS131" s="785"/>
      <c r="AT131" s="786"/>
      <c r="AU131" s="237"/>
      <c r="AV131" s="237"/>
      <c r="AW131" s="237"/>
      <c r="AX131" s="745" t="s">
        <v>473</v>
      </c>
      <c r="AY131" s="746"/>
      <c r="AZ131" s="746"/>
      <c r="BA131" s="746"/>
      <c r="BB131" s="746"/>
      <c r="BC131" s="746"/>
      <c r="BD131" s="746"/>
      <c r="BE131" s="747"/>
      <c r="BF131" s="748">
        <v>23.7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475</v>
      </c>
      <c r="W132" s="758"/>
      <c r="X132" s="758"/>
      <c r="Y132" s="758"/>
      <c r="Z132" s="759"/>
      <c r="AA132" s="760">
        <v>12.95210859</v>
      </c>
      <c r="AB132" s="761"/>
      <c r="AC132" s="761"/>
      <c r="AD132" s="761"/>
      <c r="AE132" s="762"/>
      <c r="AF132" s="763">
        <v>7.7765179680000003</v>
      </c>
      <c r="AG132" s="761"/>
      <c r="AH132" s="761"/>
      <c r="AI132" s="761"/>
      <c r="AJ132" s="762"/>
      <c r="AK132" s="763">
        <v>6.7474689689999998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476</v>
      </c>
      <c r="W133" s="737"/>
      <c r="X133" s="737"/>
      <c r="Y133" s="737"/>
      <c r="Z133" s="738"/>
      <c r="AA133" s="739">
        <v>16.899999999999999</v>
      </c>
      <c r="AB133" s="740"/>
      <c r="AC133" s="740"/>
      <c r="AD133" s="740"/>
      <c r="AE133" s="741"/>
      <c r="AF133" s="739">
        <v>12.7</v>
      </c>
      <c r="AG133" s="740"/>
      <c r="AH133" s="740"/>
      <c r="AI133" s="740"/>
      <c r="AJ133" s="741"/>
      <c r="AK133" s="739">
        <v>9.1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3"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9"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52" t="s">
        <v>479</v>
      </c>
      <c r="L7" s="256"/>
      <c r="M7" s="257" t="s">
        <v>480</v>
      </c>
      <c r="N7" s="258"/>
    </row>
    <row r="8" spans="1:16" x14ac:dyDescent="0.15">
      <c r="A8" s="250"/>
      <c r="B8" s="246"/>
      <c r="C8" s="246"/>
      <c r="D8" s="246"/>
      <c r="E8" s="246"/>
      <c r="F8" s="246"/>
      <c r="G8" s="259"/>
      <c r="H8" s="260"/>
      <c r="I8" s="260"/>
      <c r="J8" s="261"/>
      <c r="K8" s="1153"/>
      <c r="L8" s="262" t="s">
        <v>481</v>
      </c>
      <c r="M8" s="263" t="s">
        <v>482</v>
      </c>
      <c r="N8" s="264" t="s">
        <v>483</v>
      </c>
    </row>
    <row r="9" spans="1:16" x14ac:dyDescent="0.15">
      <c r="A9" s="250"/>
      <c r="B9" s="246"/>
      <c r="C9" s="246"/>
      <c r="D9" s="246"/>
      <c r="E9" s="246"/>
      <c r="F9" s="246"/>
      <c r="G9" s="1166" t="s">
        <v>484</v>
      </c>
      <c r="H9" s="1167"/>
      <c r="I9" s="1167"/>
      <c r="J9" s="1168"/>
      <c r="K9" s="265">
        <v>489055</v>
      </c>
      <c r="L9" s="266">
        <v>172081</v>
      </c>
      <c r="M9" s="267">
        <v>160295</v>
      </c>
      <c r="N9" s="268">
        <v>7.4</v>
      </c>
    </row>
    <row r="10" spans="1:16" x14ac:dyDescent="0.15">
      <c r="A10" s="250"/>
      <c r="B10" s="246"/>
      <c r="C10" s="246"/>
      <c r="D10" s="246"/>
      <c r="E10" s="246"/>
      <c r="F10" s="246"/>
      <c r="G10" s="1166" t="s">
        <v>485</v>
      </c>
      <c r="H10" s="1167"/>
      <c r="I10" s="1167"/>
      <c r="J10" s="1168"/>
      <c r="K10" s="269">
        <v>77729</v>
      </c>
      <c r="L10" s="270">
        <v>27350</v>
      </c>
      <c r="M10" s="271">
        <v>18795</v>
      </c>
      <c r="N10" s="272">
        <v>45.5</v>
      </c>
    </row>
    <row r="11" spans="1:16" ht="13.5" customHeight="1" x14ac:dyDescent="0.15">
      <c r="A11" s="250"/>
      <c r="B11" s="246"/>
      <c r="C11" s="246"/>
      <c r="D11" s="246"/>
      <c r="E11" s="246"/>
      <c r="F11" s="246"/>
      <c r="G11" s="1166" t="s">
        <v>486</v>
      </c>
      <c r="H11" s="1167"/>
      <c r="I11" s="1167"/>
      <c r="J11" s="1168"/>
      <c r="K11" s="269">
        <v>105346</v>
      </c>
      <c r="L11" s="270">
        <v>37068</v>
      </c>
      <c r="M11" s="271">
        <v>26340</v>
      </c>
      <c r="N11" s="272">
        <v>40.700000000000003</v>
      </c>
    </row>
    <row r="12" spans="1:16" ht="13.5" customHeight="1" x14ac:dyDescent="0.15">
      <c r="A12" s="250"/>
      <c r="B12" s="246"/>
      <c r="C12" s="246"/>
      <c r="D12" s="246"/>
      <c r="E12" s="246"/>
      <c r="F12" s="246"/>
      <c r="G12" s="1166" t="s">
        <v>487</v>
      </c>
      <c r="H12" s="1167"/>
      <c r="I12" s="1167"/>
      <c r="J12" s="1168"/>
      <c r="K12" s="269" t="s">
        <v>488</v>
      </c>
      <c r="L12" s="270" t="s">
        <v>488</v>
      </c>
      <c r="M12" s="271">
        <v>1514</v>
      </c>
      <c r="N12" s="272" t="s">
        <v>488</v>
      </c>
    </row>
    <row r="13" spans="1:16" ht="13.5" customHeight="1" x14ac:dyDescent="0.15">
      <c r="A13" s="250"/>
      <c r="B13" s="246"/>
      <c r="C13" s="246"/>
      <c r="D13" s="246"/>
      <c r="E13" s="246"/>
      <c r="F13" s="246"/>
      <c r="G13" s="1166" t="s">
        <v>489</v>
      </c>
      <c r="H13" s="1167"/>
      <c r="I13" s="1167"/>
      <c r="J13" s="1168"/>
      <c r="K13" s="269" t="s">
        <v>488</v>
      </c>
      <c r="L13" s="270" t="s">
        <v>488</v>
      </c>
      <c r="M13" s="271" t="s">
        <v>488</v>
      </c>
      <c r="N13" s="272" t="s">
        <v>488</v>
      </c>
    </row>
    <row r="14" spans="1:16" ht="13.5" customHeight="1" x14ac:dyDescent="0.15">
      <c r="A14" s="250"/>
      <c r="B14" s="246"/>
      <c r="C14" s="246"/>
      <c r="D14" s="246"/>
      <c r="E14" s="246"/>
      <c r="F14" s="246"/>
      <c r="G14" s="1166" t="s">
        <v>490</v>
      </c>
      <c r="H14" s="1167"/>
      <c r="I14" s="1167"/>
      <c r="J14" s="1168"/>
      <c r="K14" s="269" t="s">
        <v>488</v>
      </c>
      <c r="L14" s="270" t="s">
        <v>488</v>
      </c>
      <c r="M14" s="271">
        <v>7022</v>
      </c>
      <c r="N14" s="272" t="s">
        <v>488</v>
      </c>
    </row>
    <row r="15" spans="1:16" ht="13.5" customHeight="1" x14ac:dyDescent="0.15">
      <c r="A15" s="250"/>
      <c r="B15" s="246"/>
      <c r="C15" s="246"/>
      <c r="D15" s="246"/>
      <c r="E15" s="246"/>
      <c r="F15" s="246"/>
      <c r="G15" s="1166" t="s">
        <v>491</v>
      </c>
      <c r="H15" s="1167"/>
      <c r="I15" s="1167"/>
      <c r="J15" s="1168"/>
      <c r="K15" s="269">
        <v>11422</v>
      </c>
      <c r="L15" s="270">
        <v>4019</v>
      </c>
      <c r="M15" s="271">
        <v>5072</v>
      </c>
      <c r="N15" s="272">
        <v>-20.8</v>
      </c>
    </row>
    <row r="16" spans="1:16" x14ac:dyDescent="0.15">
      <c r="A16" s="250"/>
      <c r="B16" s="246"/>
      <c r="C16" s="246"/>
      <c r="D16" s="246"/>
      <c r="E16" s="246"/>
      <c r="F16" s="246"/>
      <c r="G16" s="1169" t="s">
        <v>492</v>
      </c>
      <c r="H16" s="1170"/>
      <c r="I16" s="1170"/>
      <c r="J16" s="1171"/>
      <c r="K16" s="270">
        <v>-121693</v>
      </c>
      <c r="L16" s="270">
        <v>-42819</v>
      </c>
      <c r="M16" s="271">
        <v>-16946</v>
      </c>
      <c r="N16" s="272">
        <v>152.69999999999999</v>
      </c>
    </row>
    <row r="17" spans="1:16" x14ac:dyDescent="0.15">
      <c r="A17" s="250"/>
      <c r="B17" s="246"/>
      <c r="C17" s="246"/>
      <c r="D17" s="246"/>
      <c r="E17" s="246"/>
      <c r="F17" s="246"/>
      <c r="G17" s="1169" t="s">
        <v>171</v>
      </c>
      <c r="H17" s="1170"/>
      <c r="I17" s="1170"/>
      <c r="J17" s="1171"/>
      <c r="K17" s="270">
        <v>561859</v>
      </c>
      <c r="L17" s="270">
        <v>197698</v>
      </c>
      <c r="M17" s="271">
        <v>202093</v>
      </c>
      <c r="N17" s="272">
        <v>-2.2000000000000002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63" t="s">
        <v>497</v>
      </c>
      <c r="H21" s="1164"/>
      <c r="I21" s="1164"/>
      <c r="J21" s="1165"/>
      <c r="K21" s="282">
        <v>16.89</v>
      </c>
      <c r="L21" s="283">
        <v>18.46</v>
      </c>
      <c r="M21" s="284">
        <v>-1.57</v>
      </c>
      <c r="N21" s="251"/>
      <c r="O21" s="285"/>
      <c r="P21" s="281"/>
    </row>
    <row r="22" spans="1:16" s="286" customFormat="1" x14ac:dyDescent="0.15">
      <c r="A22" s="281"/>
      <c r="B22" s="251"/>
      <c r="C22" s="251"/>
      <c r="D22" s="251"/>
      <c r="E22" s="251"/>
      <c r="F22" s="251"/>
      <c r="G22" s="1163" t="s">
        <v>498</v>
      </c>
      <c r="H22" s="1164"/>
      <c r="I22" s="1164"/>
      <c r="J22" s="1165"/>
      <c r="K22" s="287">
        <v>96.6</v>
      </c>
      <c r="L22" s="288">
        <v>94.7</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52" t="s">
        <v>479</v>
      </c>
      <c r="L30" s="256"/>
      <c r="M30" s="257" t="s">
        <v>480</v>
      </c>
      <c r="N30" s="258"/>
    </row>
    <row r="31" spans="1:16" x14ac:dyDescent="0.15">
      <c r="A31" s="250"/>
      <c r="B31" s="246"/>
      <c r="C31" s="246"/>
      <c r="D31" s="246"/>
      <c r="E31" s="246"/>
      <c r="F31" s="246"/>
      <c r="G31" s="259"/>
      <c r="H31" s="260"/>
      <c r="I31" s="260"/>
      <c r="J31" s="261"/>
      <c r="K31" s="1153"/>
      <c r="L31" s="262" t="s">
        <v>481</v>
      </c>
      <c r="M31" s="263" t="s">
        <v>482</v>
      </c>
      <c r="N31" s="264" t="s">
        <v>483</v>
      </c>
    </row>
    <row r="32" spans="1:16" ht="27" customHeight="1" x14ac:dyDescent="0.15">
      <c r="A32" s="250"/>
      <c r="B32" s="246"/>
      <c r="C32" s="246"/>
      <c r="D32" s="246"/>
      <c r="E32" s="246"/>
      <c r="F32" s="246"/>
      <c r="G32" s="1154" t="s">
        <v>502</v>
      </c>
      <c r="H32" s="1155"/>
      <c r="I32" s="1155"/>
      <c r="J32" s="1156"/>
      <c r="K32" s="296">
        <v>290304</v>
      </c>
      <c r="L32" s="296">
        <v>102148</v>
      </c>
      <c r="M32" s="297">
        <v>103357</v>
      </c>
      <c r="N32" s="298">
        <v>-1.2</v>
      </c>
    </row>
    <row r="33" spans="1:16" ht="13.5" customHeight="1" x14ac:dyDescent="0.15">
      <c r="A33" s="250"/>
      <c r="B33" s="246"/>
      <c r="C33" s="246"/>
      <c r="D33" s="246"/>
      <c r="E33" s="246"/>
      <c r="F33" s="246"/>
      <c r="G33" s="1154" t="s">
        <v>503</v>
      </c>
      <c r="H33" s="1155"/>
      <c r="I33" s="1155"/>
      <c r="J33" s="1156"/>
      <c r="K33" s="296" t="s">
        <v>488</v>
      </c>
      <c r="L33" s="296" t="s">
        <v>488</v>
      </c>
      <c r="M33" s="297" t="s">
        <v>488</v>
      </c>
      <c r="N33" s="298" t="s">
        <v>488</v>
      </c>
    </row>
    <row r="34" spans="1:16" ht="27" customHeight="1" x14ac:dyDescent="0.15">
      <c r="A34" s="250"/>
      <c r="B34" s="246"/>
      <c r="C34" s="246"/>
      <c r="D34" s="246"/>
      <c r="E34" s="246"/>
      <c r="F34" s="246"/>
      <c r="G34" s="1154" t="s">
        <v>504</v>
      </c>
      <c r="H34" s="1155"/>
      <c r="I34" s="1155"/>
      <c r="J34" s="1156"/>
      <c r="K34" s="296" t="s">
        <v>488</v>
      </c>
      <c r="L34" s="296" t="s">
        <v>488</v>
      </c>
      <c r="M34" s="297" t="s">
        <v>488</v>
      </c>
      <c r="N34" s="298" t="s">
        <v>488</v>
      </c>
    </row>
    <row r="35" spans="1:16" ht="27" customHeight="1" x14ac:dyDescent="0.15">
      <c r="A35" s="250"/>
      <c r="B35" s="246"/>
      <c r="C35" s="246"/>
      <c r="D35" s="246"/>
      <c r="E35" s="246"/>
      <c r="F35" s="246"/>
      <c r="G35" s="1154" t="s">
        <v>505</v>
      </c>
      <c r="H35" s="1155"/>
      <c r="I35" s="1155"/>
      <c r="J35" s="1156"/>
      <c r="K35" s="296">
        <v>6574</v>
      </c>
      <c r="L35" s="296">
        <v>2313</v>
      </c>
      <c r="M35" s="297">
        <v>28799</v>
      </c>
      <c r="N35" s="298">
        <v>-92</v>
      </c>
    </row>
    <row r="36" spans="1:16" ht="27" customHeight="1" x14ac:dyDescent="0.15">
      <c r="A36" s="250"/>
      <c r="B36" s="246"/>
      <c r="C36" s="246"/>
      <c r="D36" s="246"/>
      <c r="E36" s="246"/>
      <c r="F36" s="246"/>
      <c r="G36" s="1154" t="s">
        <v>506</v>
      </c>
      <c r="H36" s="1155"/>
      <c r="I36" s="1155"/>
      <c r="J36" s="1156"/>
      <c r="K36" s="296">
        <v>8019</v>
      </c>
      <c r="L36" s="296">
        <v>2822</v>
      </c>
      <c r="M36" s="297">
        <v>4510</v>
      </c>
      <c r="N36" s="298">
        <v>-37.4</v>
      </c>
    </row>
    <row r="37" spans="1:16" ht="13.5" customHeight="1" x14ac:dyDescent="0.15">
      <c r="A37" s="250"/>
      <c r="B37" s="246"/>
      <c r="C37" s="246"/>
      <c r="D37" s="246"/>
      <c r="E37" s="246"/>
      <c r="F37" s="246"/>
      <c r="G37" s="1154" t="s">
        <v>507</v>
      </c>
      <c r="H37" s="1155"/>
      <c r="I37" s="1155"/>
      <c r="J37" s="1156"/>
      <c r="K37" s="296" t="s">
        <v>488</v>
      </c>
      <c r="L37" s="296" t="s">
        <v>488</v>
      </c>
      <c r="M37" s="297">
        <v>1276</v>
      </c>
      <c r="N37" s="298" t="s">
        <v>488</v>
      </c>
    </row>
    <row r="38" spans="1:16" ht="27" customHeight="1" x14ac:dyDescent="0.15">
      <c r="A38" s="250"/>
      <c r="B38" s="246"/>
      <c r="C38" s="246"/>
      <c r="D38" s="246"/>
      <c r="E38" s="246"/>
      <c r="F38" s="246"/>
      <c r="G38" s="1157" t="s">
        <v>508</v>
      </c>
      <c r="H38" s="1158"/>
      <c r="I38" s="1158"/>
      <c r="J38" s="1159"/>
      <c r="K38" s="299">
        <v>719</v>
      </c>
      <c r="L38" s="299">
        <v>253</v>
      </c>
      <c r="M38" s="300">
        <v>40</v>
      </c>
      <c r="N38" s="301">
        <v>532.5</v>
      </c>
      <c r="O38" s="295"/>
    </row>
    <row r="39" spans="1:16" x14ac:dyDescent="0.15">
      <c r="A39" s="250"/>
      <c r="B39" s="246"/>
      <c r="C39" s="246"/>
      <c r="D39" s="246"/>
      <c r="E39" s="246"/>
      <c r="F39" s="246"/>
      <c r="G39" s="1157" t="s">
        <v>509</v>
      </c>
      <c r="H39" s="1158"/>
      <c r="I39" s="1158"/>
      <c r="J39" s="1159"/>
      <c r="K39" s="302" t="s">
        <v>488</v>
      </c>
      <c r="L39" s="302" t="s">
        <v>488</v>
      </c>
      <c r="M39" s="303">
        <v>-3340</v>
      </c>
      <c r="N39" s="304" t="s">
        <v>488</v>
      </c>
      <c r="O39" s="295"/>
    </row>
    <row r="40" spans="1:16" ht="27" customHeight="1" x14ac:dyDescent="0.15">
      <c r="A40" s="250"/>
      <c r="B40" s="246"/>
      <c r="C40" s="246"/>
      <c r="D40" s="246"/>
      <c r="E40" s="246"/>
      <c r="F40" s="246"/>
      <c r="G40" s="1154" t="s">
        <v>510</v>
      </c>
      <c r="H40" s="1155"/>
      <c r="I40" s="1155"/>
      <c r="J40" s="1156"/>
      <c r="K40" s="302">
        <v>-202759</v>
      </c>
      <c r="L40" s="302">
        <v>-71344</v>
      </c>
      <c r="M40" s="303">
        <v>-104131</v>
      </c>
      <c r="N40" s="304">
        <v>-31.5</v>
      </c>
      <c r="O40" s="295"/>
    </row>
    <row r="41" spans="1:16" x14ac:dyDescent="0.15">
      <c r="A41" s="250"/>
      <c r="B41" s="246"/>
      <c r="C41" s="246"/>
      <c r="D41" s="246"/>
      <c r="E41" s="246"/>
      <c r="F41" s="246"/>
      <c r="G41" s="1160" t="s">
        <v>283</v>
      </c>
      <c r="H41" s="1161"/>
      <c r="I41" s="1161"/>
      <c r="J41" s="1162"/>
      <c r="K41" s="296">
        <v>102857</v>
      </c>
      <c r="L41" s="302">
        <v>36192</v>
      </c>
      <c r="M41" s="303">
        <v>30511</v>
      </c>
      <c r="N41" s="304">
        <v>18.600000000000001</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47" t="s">
        <v>479</v>
      </c>
      <c r="J49" s="1149" t="s">
        <v>514</v>
      </c>
      <c r="K49" s="1150"/>
      <c r="L49" s="1150"/>
      <c r="M49" s="1150"/>
      <c r="N49" s="1151"/>
    </row>
    <row r="50" spans="1:14" x14ac:dyDescent="0.15">
      <c r="A50" s="250"/>
      <c r="B50" s="246"/>
      <c r="C50" s="246"/>
      <c r="D50" s="246"/>
      <c r="E50" s="246"/>
      <c r="F50" s="246"/>
      <c r="G50" s="314"/>
      <c r="H50" s="315"/>
      <c r="I50" s="1148"/>
      <c r="J50" s="316" t="s">
        <v>515</v>
      </c>
      <c r="K50" s="317" t="s">
        <v>516</v>
      </c>
      <c r="L50" s="318" t="s">
        <v>517</v>
      </c>
      <c r="M50" s="319" t="s">
        <v>518</v>
      </c>
      <c r="N50" s="320" t="s">
        <v>519</v>
      </c>
    </row>
    <row r="51" spans="1:14" x14ac:dyDescent="0.15">
      <c r="A51" s="250"/>
      <c r="B51" s="246"/>
      <c r="C51" s="246"/>
      <c r="D51" s="246"/>
      <c r="E51" s="246"/>
      <c r="F51" s="246"/>
      <c r="G51" s="312" t="s">
        <v>520</v>
      </c>
      <c r="H51" s="313"/>
      <c r="I51" s="321">
        <v>339727</v>
      </c>
      <c r="J51" s="322">
        <v>107102</v>
      </c>
      <c r="K51" s="323">
        <v>15.8</v>
      </c>
      <c r="L51" s="324">
        <v>221823</v>
      </c>
      <c r="M51" s="325">
        <v>10.1</v>
      </c>
      <c r="N51" s="326">
        <v>5.7</v>
      </c>
    </row>
    <row r="52" spans="1:14" x14ac:dyDescent="0.15">
      <c r="A52" s="250"/>
      <c r="B52" s="246"/>
      <c r="C52" s="246"/>
      <c r="D52" s="246"/>
      <c r="E52" s="246"/>
      <c r="F52" s="246"/>
      <c r="G52" s="327"/>
      <c r="H52" s="328" t="s">
        <v>521</v>
      </c>
      <c r="I52" s="329">
        <v>132575</v>
      </c>
      <c r="J52" s="330">
        <v>41795</v>
      </c>
      <c r="K52" s="331">
        <v>-20.2</v>
      </c>
      <c r="L52" s="332">
        <v>104431</v>
      </c>
      <c r="M52" s="333">
        <v>-11.8</v>
      </c>
      <c r="N52" s="334">
        <v>-8.4</v>
      </c>
    </row>
    <row r="53" spans="1:14" x14ac:dyDescent="0.15">
      <c r="A53" s="250"/>
      <c r="B53" s="246"/>
      <c r="C53" s="246"/>
      <c r="D53" s="246"/>
      <c r="E53" s="246"/>
      <c r="F53" s="246"/>
      <c r="G53" s="312" t="s">
        <v>522</v>
      </c>
      <c r="H53" s="313"/>
      <c r="I53" s="321">
        <v>741031</v>
      </c>
      <c r="J53" s="322">
        <v>238274</v>
      </c>
      <c r="K53" s="323">
        <v>122.5</v>
      </c>
      <c r="L53" s="324">
        <v>263041</v>
      </c>
      <c r="M53" s="325">
        <v>18.600000000000001</v>
      </c>
      <c r="N53" s="326">
        <v>103.9</v>
      </c>
    </row>
    <row r="54" spans="1:14" x14ac:dyDescent="0.15">
      <c r="A54" s="250"/>
      <c r="B54" s="246"/>
      <c r="C54" s="246"/>
      <c r="D54" s="246"/>
      <c r="E54" s="246"/>
      <c r="F54" s="246"/>
      <c r="G54" s="327"/>
      <c r="H54" s="328" t="s">
        <v>521</v>
      </c>
      <c r="I54" s="329">
        <v>250731</v>
      </c>
      <c r="J54" s="330">
        <v>80621</v>
      </c>
      <c r="K54" s="331">
        <v>92.9</v>
      </c>
      <c r="L54" s="332">
        <v>103171</v>
      </c>
      <c r="M54" s="333">
        <v>-1.2</v>
      </c>
      <c r="N54" s="334">
        <v>94.1</v>
      </c>
    </row>
    <row r="55" spans="1:14" x14ac:dyDescent="0.15">
      <c r="A55" s="250"/>
      <c r="B55" s="246"/>
      <c r="C55" s="246"/>
      <c r="D55" s="246"/>
      <c r="E55" s="246"/>
      <c r="F55" s="246"/>
      <c r="G55" s="312" t="s">
        <v>523</v>
      </c>
      <c r="H55" s="313"/>
      <c r="I55" s="321">
        <v>533204</v>
      </c>
      <c r="J55" s="322">
        <v>177794</v>
      </c>
      <c r="K55" s="323">
        <v>-25.4</v>
      </c>
      <c r="L55" s="324">
        <v>272886</v>
      </c>
      <c r="M55" s="325">
        <v>3.7</v>
      </c>
      <c r="N55" s="326">
        <v>-29.1</v>
      </c>
    </row>
    <row r="56" spans="1:14" x14ac:dyDescent="0.15">
      <c r="A56" s="250"/>
      <c r="B56" s="246"/>
      <c r="C56" s="246"/>
      <c r="D56" s="246"/>
      <c r="E56" s="246"/>
      <c r="F56" s="246"/>
      <c r="G56" s="327"/>
      <c r="H56" s="328" t="s">
        <v>521</v>
      </c>
      <c r="I56" s="329">
        <v>404902</v>
      </c>
      <c r="J56" s="330">
        <v>135012</v>
      </c>
      <c r="K56" s="331">
        <v>67.5</v>
      </c>
      <c r="L56" s="332">
        <v>125724</v>
      </c>
      <c r="M56" s="333">
        <v>21.9</v>
      </c>
      <c r="N56" s="334">
        <v>45.6</v>
      </c>
    </row>
    <row r="57" spans="1:14" x14ac:dyDescent="0.15">
      <c r="A57" s="250"/>
      <c r="B57" s="246"/>
      <c r="C57" s="246"/>
      <c r="D57" s="246"/>
      <c r="E57" s="246"/>
      <c r="F57" s="246"/>
      <c r="G57" s="312" t="s">
        <v>524</v>
      </c>
      <c r="H57" s="313"/>
      <c r="I57" s="321">
        <v>586783</v>
      </c>
      <c r="J57" s="322">
        <v>200816</v>
      </c>
      <c r="K57" s="323">
        <v>12.9</v>
      </c>
      <c r="L57" s="324">
        <v>245039</v>
      </c>
      <c r="M57" s="325">
        <v>-10.199999999999999</v>
      </c>
      <c r="N57" s="326">
        <v>23.1</v>
      </c>
    </row>
    <row r="58" spans="1:14" x14ac:dyDescent="0.15">
      <c r="A58" s="250"/>
      <c r="B58" s="246"/>
      <c r="C58" s="246"/>
      <c r="D58" s="246"/>
      <c r="E58" s="246"/>
      <c r="F58" s="246"/>
      <c r="G58" s="327"/>
      <c r="H58" s="328" t="s">
        <v>521</v>
      </c>
      <c r="I58" s="329">
        <v>388578</v>
      </c>
      <c r="J58" s="330">
        <v>132984</v>
      </c>
      <c r="K58" s="331">
        <v>-1.5</v>
      </c>
      <c r="L58" s="332">
        <v>108922</v>
      </c>
      <c r="M58" s="333">
        <v>-13.4</v>
      </c>
      <c r="N58" s="334">
        <v>11.9</v>
      </c>
    </row>
    <row r="59" spans="1:14" x14ac:dyDescent="0.15">
      <c r="A59" s="250"/>
      <c r="B59" s="246"/>
      <c r="C59" s="246"/>
      <c r="D59" s="246"/>
      <c r="E59" s="246"/>
      <c r="F59" s="246"/>
      <c r="G59" s="312" t="s">
        <v>525</v>
      </c>
      <c r="H59" s="313"/>
      <c r="I59" s="321">
        <v>506211</v>
      </c>
      <c r="J59" s="322">
        <v>178118</v>
      </c>
      <c r="K59" s="323">
        <v>-11.3</v>
      </c>
      <c r="L59" s="324">
        <v>237994</v>
      </c>
      <c r="M59" s="325">
        <v>-2.9</v>
      </c>
      <c r="N59" s="326">
        <v>-8.4</v>
      </c>
    </row>
    <row r="60" spans="1:14" x14ac:dyDescent="0.15">
      <c r="A60" s="250"/>
      <c r="B60" s="246"/>
      <c r="C60" s="246"/>
      <c r="D60" s="246"/>
      <c r="E60" s="246"/>
      <c r="F60" s="246"/>
      <c r="G60" s="327"/>
      <c r="H60" s="328" t="s">
        <v>521</v>
      </c>
      <c r="I60" s="335">
        <v>169485</v>
      </c>
      <c r="J60" s="330">
        <v>59636</v>
      </c>
      <c r="K60" s="331">
        <v>-55.2</v>
      </c>
      <c r="L60" s="332">
        <v>110361</v>
      </c>
      <c r="M60" s="333">
        <v>1.3</v>
      </c>
      <c r="N60" s="334">
        <v>-56.5</v>
      </c>
    </row>
    <row r="61" spans="1:14" x14ac:dyDescent="0.15">
      <c r="A61" s="250"/>
      <c r="B61" s="246"/>
      <c r="C61" s="246"/>
      <c r="D61" s="246"/>
      <c r="E61" s="246"/>
      <c r="F61" s="246"/>
      <c r="G61" s="312" t="s">
        <v>526</v>
      </c>
      <c r="H61" s="336"/>
      <c r="I61" s="337">
        <v>541391</v>
      </c>
      <c r="J61" s="338">
        <v>180421</v>
      </c>
      <c r="K61" s="339">
        <v>22.9</v>
      </c>
      <c r="L61" s="340">
        <v>248157</v>
      </c>
      <c r="M61" s="341">
        <v>3.9</v>
      </c>
      <c r="N61" s="326">
        <v>19</v>
      </c>
    </row>
    <row r="62" spans="1:14" x14ac:dyDescent="0.15">
      <c r="A62" s="250"/>
      <c r="B62" s="246"/>
      <c r="C62" s="246"/>
      <c r="D62" s="246"/>
      <c r="E62" s="246"/>
      <c r="F62" s="246"/>
      <c r="G62" s="327"/>
      <c r="H62" s="328" t="s">
        <v>521</v>
      </c>
      <c r="I62" s="329">
        <v>269254</v>
      </c>
      <c r="J62" s="330">
        <v>90010</v>
      </c>
      <c r="K62" s="331">
        <v>16.7</v>
      </c>
      <c r="L62" s="332">
        <v>110522</v>
      </c>
      <c r="M62" s="333">
        <v>-0.6</v>
      </c>
      <c r="N62" s="334">
        <v>17.3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election activeCell="I64" sqref="I6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I49" sqref="I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2" t="s">
        <v>3</v>
      </c>
      <c r="D47" s="1172"/>
      <c r="E47" s="1173"/>
      <c r="F47" s="11">
        <v>10.11</v>
      </c>
      <c r="G47" s="12">
        <v>10.18</v>
      </c>
      <c r="H47" s="12">
        <v>12.46</v>
      </c>
      <c r="I47" s="12">
        <v>12.22</v>
      </c>
      <c r="J47" s="13">
        <v>12.88</v>
      </c>
    </row>
    <row r="48" spans="2:10" ht="57.75" customHeight="1" x14ac:dyDescent="0.15">
      <c r="B48" s="14"/>
      <c r="C48" s="1174" t="s">
        <v>4</v>
      </c>
      <c r="D48" s="1174"/>
      <c r="E48" s="1175"/>
      <c r="F48" s="15">
        <v>8.51</v>
      </c>
      <c r="G48" s="16">
        <v>8.49</v>
      </c>
      <c r="H48" s="16">
        <v>7.07</v>
      </c>
      <c r="I48" s="16">
        <v>8.17</v>
      </c>
      <c r="J48" s="17">
        <v>10.19</v>
      </c>
    </row>
    <row r="49" spans="2:10" ht="57.75" customHeight="1" thickBot="1" x14ac:dyDescent="0.2">
      <c r="B49" s="18"/>
      <c r="C49" s="1176" t="s">
        <v>5</v>
      </c>
      <c r="D49" s="1176"/>
      <c r="E49" s="1177"/>
      <c r="F49" s="19" t="s">
        <v>533</v>
      </c>
      <c r="G49" s="20" t="s">
        <v>534</v>
      </c>
      <c r="H49" s="20" t="s">
        <v>535</v>
      </c>
      <c r="I49" s="20">
        <v>0.72</v>
      </c>
      <c r="J49" s="21">
        <v>0.22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2018-03-05T07:03:42Z</cp:lastPrinted>
  <dcterms:created xsi:type="dcterms:W3CDTF">2018-01-24T03:32:26Z</dcterms:created>
  <dcterms:modified xsi:type="dcterms:W3CDTF">2018-10-26T06:38:49Z</dcterms:modified>
  <cp:category/>
</cp:coreProperties>
</file>