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04黒石市\"/>
    </mc:Choice>
  </mc:AlternateContent>
  <workbookProtection workbookPassword="CC05" lockStructure="1"/>
  <bookViews>
    <workbookView xWindow="240" yWindow="75" windowWidth="14940" windowHeight="7860" tabRatio="9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 r="BW34" i="9"/>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<sst xmlns="http://schemas.openxmlformats.org/spreadsheetml/2006/main" count="946" uniqueCount="569">
  <si>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</si>
  <si>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</si>
  <si>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</si>
  <si>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</si>
  <si>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</si>
  <si>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</si>
  <si>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</si>
  <si>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</si>
  <si>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</si>
  <si>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</si>
  <si>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</si>
  <si>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</si>
  <si>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</si>
  <si>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</si>
  <si>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</si>
  <si>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</si>
  <si>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</si>
  <si>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</si>
  <si>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</si>
  <si>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</si>
  <si>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</si>
  <si>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</si>
  <si>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</si>
  <si>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</si>
  <si>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</si>
  <si>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</si>
  <si>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</si>
  <si>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</si>
  <si>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</si>
  <si>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</si>
  <si>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</si>
  <si>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</si>
  <si>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</si>
  <si>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</si>
  <si>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</si>
  <si>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</si>
  <si>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</si>
  <si>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</si>
  <si>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</si>
  <si>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</si>
  <si>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</si>
  <si>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</si>
  <si>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</si>
  <si>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</si>
  <si>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</si>
  <si>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</si>
  <si>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</si>
  <si>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</si>
  <si>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</si>
  <si>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</si>
  <si>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</si>
  <si>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</si>
  <si>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</si>
  <si>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</si>
  <si>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</si>
  <si>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</si>
  <si>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</si>
  <si>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</si>
  <si>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</si>
  <si>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</si>
  <si>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</si>
  <si>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</si>
  <si>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</si>
  <si>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</si>
  <si>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</si>
  <si>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</si>
  <si>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</si>
  <si>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</si>
  <si>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</si>
  <si>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</si>
  <si>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</si>
  <si>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</si>
  <si>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</si>
  <si>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</si>
  <si>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</si>
  <si>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</si>
  <si>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</si>
  <si>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</si>
  <si>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</si>
  <si>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</si>
  <si>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</si>
  <si>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</si>
  <si>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</si>
  <si>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</si>
  <si>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</si>
  <si>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</si>
  <si>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</si>
  <si>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</si>
  <si>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</si>
  <si>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</si>
  <si>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</si>
  <si>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</si>
  <si>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</si>
  <si>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</si>
  <si>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</si>
  <si>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</si>
  <si>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</si>
  <si>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</si>
  <si>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</si>
  <si>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</si>
  <si>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</si>
  <si>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</si>
  <si>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</si>
  <si>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</si>
  <si>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</si>
  <si>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</si>
  <si>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</si>
  <si>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</si>
  <si>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</si>
  <si>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</si>
  <si>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</si>
  <si>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</si>
  <si>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</si>
  <si>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</si>
  <si>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</si>
  <si>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</si>
  <si>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</si>
  <si>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</si>
  <si>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</si>
  <si>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</si>
  <si>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</si>
  <si>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</si>
  <si>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</si>
  <si>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</si>
  <si>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</si>
  <si>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</si>
  <si>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</si>
  <si>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</si>
  <si>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</si>
  <si>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</si>
  <si>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</si>
  <si>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</si>
  <si>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</si>
  <si>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</si>
  <si>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</si>
  <si>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</si>
  <si>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</si>
  <si>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温泉供給事業特別会計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</si>
  <si>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</si>
  <si>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</si>
  <si>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</si>
  <si>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</si>
  <si>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</si>
  <si>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</si>
  <si>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</si>
  <si>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</si>
  <si>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</si>
  <si>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</si>
  <si>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</si>
  <si>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</si>
  <si>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</si>
  <si>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</si>
  <si>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</si>
  <si>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</si>
  <si>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</si>
  <si>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</si>
  <si>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</si>
  <si>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</si>
  <si>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</si>
  <si>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</si>
  <si>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</si>
  <si>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</si>
  <si>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</si>
  <si>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</si>
  <si>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</si>
  <si>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</si>
  <si>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</si>
  <si>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</si>
  <si>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</si>
  <si>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</si>
  <si>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</si>
  <si>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</si>
  <si>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</si>
  <si>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</si>
  <si>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</si>
  <si>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</si>
  <si>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</si>
  <si>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</si>
  <si>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</si>
  <si>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</si>
  <si>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</si>
  <si>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</si>
  <si>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</si>
  <si>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</si>
  <si>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</si>
  <si>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</si>
  <si>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</si>
  <si>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</si>
  <si>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</si>
  <si>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</si>
  <si>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</si>
  <si>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</si>
  <si>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</si>
  <si>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</si>
  <si>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</si>
  <si>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</si>
  <si>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青森県黒石市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</si>
  <si>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</si>
  <si>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</si>
  <si>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</si>
  <si>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</si>
  <si>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</si>
  <si>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</si>
  <si>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</si>
  <si>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</si>
  <si>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</si>
  <si>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</si>
  <si>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</si>
  <si>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</si>
  <si>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</si>
  <si>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</si>
  <si>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</si>
  <si>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</si>
  <si>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</si>
  <si>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</si>
  <si>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</si>
  <si>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</si>
  <si>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</si>
  <si>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</si>
  <si>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</si>
  <si>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</si>
  <si>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</si>
  <si>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</si>
  <si>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</si>
  <si>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</si>
  <si>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</si>
  <si>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</si>
  <si>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</si>
  <si>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</si>
  <si>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</si>
  <si>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</si>
  <si>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</si>
  <si>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</si>
  <si>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</si>
  <si>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</si>
  <si>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</si>
  <si>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</si>
  <si>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</si>
  <si>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</si>
  <si>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</si>
  <si>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</si>
  <si>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</si>
  <si>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</si>
  <si>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</si>
  <si>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</si>
  <si>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</si>
  <si>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</si>
  <si>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</si>
  <si>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</si>
  <si>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</si>
  <si>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</si>
  <si>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</si>
  <si>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</si>
  <si>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</si>
  <si>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</si>
  <si>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</si>
  <si>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</si>
  <si>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</si>
  <si>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</si>
  <si>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</si>
  <si>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</si>
  <si>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</si>
  <si>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</si>
  <si>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</si>
  <si>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</si>
  <si>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</si>
  <si>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</si>
  <si>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</si>
  <si>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</si>
  <si>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</si>
  <si>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</si>
  <si>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</si>
  <si>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</si>
  <si>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</si>
  <si>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</si>
  <si>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</si>
  <si>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</si>
  <si>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</si>
  <si>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</si>
  <si>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</si>
  <si>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</si>
  <si>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</si>
  <si>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</si>
  <si>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</si>
  <si>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</si>
  <si>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</si>
  <si>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</si>
  <si>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</si>
  <si>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</si>
  <si>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</si>
  <si>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</si>
  <si>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</si>
  <si>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</si>
  <si>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</si>
  <si>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</si>
  <si>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</si>
  <si>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</si>
  <si>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</si>
  <si>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</si>
  <si>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</si>
  <si>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</si>
  <si>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</si>
  <si>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</si>
  <si>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</si>
  <si>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</si>
  <si>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</si>
  <si>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</si>
  <si>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</si>
  <si>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</si>
  <si>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</si>
  <si>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</si>
  <si>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</si>
  <si>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</si>
  <si>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</si>
  <si>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</si>
  <si>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</si>
  <si>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</si>
  <si>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</si>
  <si>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</si>
  <si>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</si>
  <si>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</si>
  <si>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</si>
  <si>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</si>
  <si>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</si>
  <si>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</si>
  <si>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</si>
  <si>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</si>
  <si>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</si>
  <si>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</si>
  <si>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</si>
  <si>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</si>
  <si>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</si>
  <si>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</si>
  <si>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</si>
  <si>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</si>
  <si>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</si>
  <si>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</si>
  <si>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</si>
  <si>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</si>
  <si>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</si>
  <si>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</si>
  <si>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</si>
  <si>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</si>
  <si>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</si>
  <si>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</si>
  <si>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青森県黒石市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</si>
  <si>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</si>
  <si>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</si>
  <si>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</si>
  <si>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</si>
  <si>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</si>
  <si>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</si>
  <si>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</si>
  <si>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</si>
  <si>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</si>
  <si>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</si>
  <si>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</si>
  <si>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</si>
  <si>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</si>
  <si>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</si>
  <si>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</si>
  <si>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</si>
  <si>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</si>
  <si>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</si>
  <si>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</si>
  <si>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</si>
  <si>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</si>
  <si>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</si>
  <si>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</si>
  <si>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</si>
  <si>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</si>
  <si>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</si>
  <si>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</si>
  <si>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</si>
  <si>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</si>
  <si>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</si>
  <si>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</si>
  <si>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</si>
  <si>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</si>
  <si>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</si>
  <si>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</si>
  <si>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</si>
  <si>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</si>
  <si>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</si>
  <si>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</si>
  <si>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</si>
  <si>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</si>
  <si>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</si>
  <si>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簡易水道特別会計</t>
    <phoneticPr fontId="5"/>
  </si>
  <si>
    <t>法非適用企業</t>
    <phoneticPr fontId="5"/>
  </si>
  <si>
    <t>農業集落排水事業特別会計</t>
    <phoneticPr fontId="5"/>
  </si>
  <si>
    <t>温泉供給事業特別会計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</si>
  <si>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</si>
  <si>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</si>
  <si>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</si>
  <si>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</si>
  <si>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</si>
  <si>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</si>
  <si>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</si>
  <si>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</si>
  <si>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</si>
  <si>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</si>
  <si>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</si>
  <si>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</si>
  <si>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</si>
  <si>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</si>
  <si>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</si>
  <si>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</si>
  <si>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</si>
  <si>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</si>
  <si>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</si>
  <si>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</si>
  <si>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</si>
  <si>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</si>
  <si>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</si>
  <si>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</si>
  <si>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</si>
  <si>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</si>
  <si>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</si>
  <si>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</si>
  <si>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</si>
  <si>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</si>
  <si>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</si>
  <si>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</si>
  <si>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</si>
  <si>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</si>
  <si>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</si>
  <si>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</si>
  <si>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</si>
  <si>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</si>
  <si>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</si>
  <si>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</si>
  <si>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</si>
  <si>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</si>
  <si>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</si>
  <si>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</si>
  <si>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</si>
  <si>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</si>
  <si>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</si>
  <si>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</si>
  <si>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</si>
  <si>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</si>
  <si>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</si>
  <si>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</si>
  <si>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</si>
  <si>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</si>
  <si>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</si>
  <si>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</si>
  <si>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</si>
  <si>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</si>
  <si>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</si>
  <si>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</si>
  <si>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</si>
  <si>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</si>
  <si>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</si>
  <si>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</si>
  <si>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</si>
  <si>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</si>
  <si>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</si>
  <si>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</si>
  <si>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</si>
  <si>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</si>
  <si>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</si>
  <si>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</si>
  <si>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</si>
  <si>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</si>
  <si>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</si>
  <si>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</si>
  <si>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</si>
  <si>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</si>
  <si>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</si>
  <si>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</si>
  <si>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</si>
  <si>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</si>
  <si>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</si>
  <si>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</si>
  <si>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</si>
  <si>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</si>
  <si>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</si>
  <si>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</si>
  <si>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</si>
  <si>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</si>
  <si>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</si>
  <si>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</si>
  <si>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</si>
  <si>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</si>
  <si>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</si>
  <si>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</si>
  <si>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</si>
  <si>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</si>
  <si>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</si>
  <si>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</si>
  <si>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</si>
  <si>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</si>
  <si>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</si>
  <si>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</si>
  <si>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</si>
  <si>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</si>
  <si>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</si>
  <si>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</si>
  <si>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</si>
  <si>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</si>
  <si>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</si>
  <si>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</si>
  <si>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</si>
  <si>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</si>
  <si>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</si>
  <si>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</si>
  <si>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</si>
  <si>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</si>
  <si>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</si>
  <si>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</si>
  <si>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</si>
  <si>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</si>
  <si>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</si>
  <si>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</si>
  <si>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</si>
  <si>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</si>
  <si>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</si>
  <si>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</si>
  <si>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</si>
  <si>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</si>
  <si>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</si>
  <si>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</si>
  <si>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</si>
  <si>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</si>
  <si>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</si>
  <si>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</si>
  <si>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</si>
  <si>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0.74</t>
  </si>
  <si>
    <t>温泉供給事業特別会計</t>
  </si>
  <si>
    <t>▲ 1.54</t>
  </si>
  <si>
    <t>▲ 1.20</t>
  </si>
  <si>
    <t>▲ 0.99</t>
  </si>
  <si>
    <t>▲ 0.48</t>
  </si>
  <si>
    <t>姥懐霊園墓地特別会計</t>
  </si>
  <si>
    <t>▲ 0.58</t>
  </si>
  <si>
    <t>▲ 0.46</t>
  </si>
  <si>
    <t>▲ 0.38</t>
  </si>
  <si>
    <t>▲ 0.29</t>
  </si>
  <si>
    <t>▲ 0.22</t>
  </si>
  <si>
    <t>水道事業会計</t>
  </si>
  <si>
    <t>一般会計</t>
  </si>
  <si>
    <t>国民健康保険特別会計</t>
  </si>
  <si>
    <t>後期高齢者医療特別会計</t>
  </si>
  <si>
    <t>介護保険特別会計</t>
  </si>
  <si>
    <t>簡易水道特別会計</t>
  </si>
  <si>
    <t>その他会計（赤字）</t>
  </si>
  <si>
    <t>▲ 24.65</t>
  </si>
  <si>
    <t>▲ 19.00</t>
  </si>
  <si>
    <t>▲ 6.06</t>
  </si>
  <si>
    <t>その他会計（黒字）</t>
  </si>
  <si>
    <t>黒石市土地開発公社</t>
    <rPh sb="0" eb="3">
      <t>クロイシシ</t>
    </rPh>
    <rPh sb="3" eb="5">
      <t>トチ</t>
    </rPh>
    <rPh sb="5" eb="7">
      <t>カイハツ</t>
    </rPh>
    <rPh sb="7" eb="9">
      <t>コウシャ</t>
    </rPh>
    <phoneticPr fontId="5"/>
  </si>
  <si>
    <t>(財)黒石市観光開発公社</t>
    <rPh sb="1" eb="2">
      <t>ザイ</t>
    </rPh>
    <rPh sb="3" eb="6">
      <t>クロイシシ</t>
    </rPh>
    <rPh sb="6" eb="8">
      <t>カンコウ</t>
    </rPh>
    <rPh sb="8" eb="10">
      <t>カイハツ</t>
    </rPh>
    <rPh sb="10" eb="12">
      <t>コウシャ</t>
    </rPh>
    <phoneticPr fontId="5"/>
  </si>
  <si>
    <t>(財)黒石市民財団</t>
    <rPh sb="1" eb="2">
      <t>ザイ</t>
    </rPh>
    <rPh sb="3" eb="5">
      <t>クロイシ</t>
    </rPh>
    <rPh sb="5" eb="7">
      <t>シミン</t>
    </rPh>
    <rPh sb="7" eb="9">
      <t>ザイダン</t>
    </rPh>
    <phoneticPr fontId="5"/>
  </si>
  <si>
    <t>津軽こみせ株式会社</t>
    <rPh sb="0" eb="2">
      <t>ツガル</t>
    </rPh>
    <rPh sb="5" eb="9">
      <t>カブシキガイシャ</t>
    </rPh>
    <phoneticPr fontId="5"/>
  </si>
  <si>
    <t>黒石地区清掃施設組合</t>
    <rPh sb="0" eb="2">
      <t>クロイシ</t>
    </rPh>
    <rPh sb="2" eb="4">
      <t>チク</t>
    </rPh>
    <rPh sb="4" eb="6">
      <t>セイソウ</t>
    </rPh>
    <rPh sb="6" eb="8">
      <t>シセツ</t>
    </rPh>
    <rPh sb="8" eb="10">
      <t>クミアイ</t>
    </rPh>
    <phoneticPr fontId="5"/>
  </si>
  <si>
    <t>南黒地方福祉事務組合</t>
    <rPh sb="0" eb="2">
      <t>ナンコク</t>
    </rPh>
    <rPh sb="2" eb="4">
      <t>チホウ</t>
    </rPh>
    <rPh sb="4" eb="6">
      <t>フクシ</t>
    </rPh>
    <rPh sb="6" eb="8">
      <t>ジム</t>
    </rPh>
    <rPh sb="8" eb="10">
      <t>クミアイ</t>
    </rPh>
    <phoneticPr fontId="5"/>
  </si>
  <si>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5"/>
  </si>
  <si>
    <t>津軽広域連合</t>
    <rPh sb="0" eb="2">
      <t>ツガル</t>
    </rPh>
    <rPh sb="2" eb="4">
      <t>コウイキ</t>
    </rPh>
    <rPh sb="4" eb="6">
      <t>レンゴウ</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</si>
  <si>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</si>
  <si>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5"/>
  </si>
  <si>
    <t>青森県市町村総合事務組合</t>
    <rPh sb="0" eb="3">
      <t>アオモリケン</t>
    </rPh>
    <rPh sb="3" eb="6">
      <t>シチョウソン</t>
    </rPh>
    <rPh sb="6" eb="8">
      <t>ソウゴウ</t>
    </rPh>
    <rPh sb="8" eb="10">
      <t>ジム</t>
    </rPh>
    <rPh sb="10" eb="12">
      <t>クミアイ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</si>
  <si>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</si>
  <si>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青森県市長会館管理組合</t>
    <rPh sb="0" eb="3">
      <t>アオモリケン</t>
    </rPh>
    <rPh sb="3" eb="5">
      <t>シチョウ</t>
    </rPh>
    <rPh sb="5" eb="7">
      <t>カイカン</t>
    </rPh>
    <rPh sb="7" eb="9">
      <t>カンリ</t>
    </rPh>
    <rPh sb="9" eb="11">
      <t>クミアイ</t>
    </rPh>
    <phoneticPr fontId="5"/>
  </si>
  <si>
    <t>青森県交通災害共済組合</t>
    <rPh sb="0" eb="3">
      <t>アオモリケン</t>
    </rPh>
    <rPh sb="3" eb="5">
      <t>コウツウ</t>
    </rPh>
    <rPh sb="5" eb="7">
      <t>サイガイ</t>
    </rPh>
    <rPh sb="7" eb="9">
      <t>キョウサイ</t>
    </rPh>
    <rPh sb="9" eb="11">
      <t>クミアイ</t>
    </rPh>
    <phoneticPr fontId="5"/>
  </si>
  <si>
    <t>弘前地区消防事務組合</t>
    <rPh sb="0" eb="2">
      <t>ヒロサキ</t>
    </rPh>
    <rPh sb="2" eb="4">
      <t>チク</t>
    </rPh>
    <rPh sb="4" eb="6">
      <t>ショウボウ</t>
    </rPh>
    <rPh sb="6" eb="8">
      <t>ジム</t>
    </rPh>
    <rPh sb="8" eb="10">
      <t>クミアイ</t>
    </rPh>
    <phoneticPr fontId="5"/>
  </si>
  <si>
    <t>法適用企業</t>
    <rPh sb="0" eb="1">
      <t>ホウ</t>
    </rPh>
    <rPh sb="1" eb="3">
      <t>テキヨウ</t>
    </rPh>
    <rPh sb="3" eb="5">
      <t>キギョウ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</si>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</sst>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40466</c:v>
                </c:pt>
                <c:pt idx="1">
                  <c:v>25578</c:v>
                </c:pt>
                <c:pt idx="2">
                  <c:v>18454</c:v>
                </c:pt>
                <c:pt idx="3">
                  <c:v>20998</c:v>
                </c:pt>
                <c:pt idx="4">
                  <c:v>22833</c:v>
                </c:pt>
              </c:numCache>
            </c:numRef>
          </c:val>
          <c:smooth val="0"/>
        </c:ser>
        <c:dLbls>
          <c:showLegendKey val="0"/>
          <c:showVal val="0"/>
          <c:showCatName val="0"/>
          <c:showSerName val="0"/>
          <c:showPercent val="0"/>
          <c:showBubbleSize val="0"/>
        </c:dLbls>
        <c:marker val="1"/>
        <c:smooth val="0"/>
        <c:axId val="429176480"/>
        <c:axId val="427973144"/>
      </c:lineChart>
      <c:catAx>
        <c:axId val="429176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973144"/>
        <c:crosses val="autoZero"/>
        <c:auto val="1"/>
        <c:lblAlgn val="ctr"/>
        <c:lblOffset val="100"/>
        <c:tickLblSkip val="1"/>
        <c:tickMarkSkip val="1"/>
        <c:noMultiLvlLbl val="0"/>
      </c:catAx>
      <c:valAx>
        <c:axId val="4279731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17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5.59</c:v>
                </c:pt>
                <c:pt idx="1">
                  <c:v>5.73</c:v>
                </c:pt>
                <c:pt idx="2">
                  <c:v>4.43</c:v>
                </c:pt>
                <c:pt idx="3">
                  <c:v>3.63</c:v>
                </c:pt>
                <c:pt idx="4">
                  <c:v>6.84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3.29</c:v>
                </c:pt>
                <c:pt idx="1">
                  <c:v>6.3</c:v>
                </c:pt>
                <c:pt idx="2">
                  <c:v>9.61</c:v>
                </c:pt>
                <c:pt idx="3">
                  <c:v>7.01</c:v>
                </c:pt>
                <c:pt idx="4">
                  <c:v>6.51</c:v>
                </c:pt>
              </c:numCache>
            </c:numRef>
          </c:val>
        </c:ser>
        <c:dLbls>
          <c:showLegendKey val="0"/>
          <c:showVal val="0"/>
          <c:showCatName val="0"/>
          <c:showSerName val="0"/>
          <c:showPercent val="0"/>
          <c:showBubbleSize val="0"/>
        </c:dLbls>
        <c:gapWidth val="250"/>
        <c:overlap val="100"/>
        <c:axId val="195790448"/>
        <c:axId val="196278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4.99</c:v>
                </c:pt>
                <c:pt idx="1">
                  <c:v>5.21</c:v>
                </c:pt>
                <c:pt idx="2">
                  <c:v>3.86</c:v>
                </c:pt>
                <c:pt idx="3">
                  <c:v>-0.74</c:v>
                </c:pt>
                <c:pt idx="4">
                  <c:v>2.65</c:v>
                </c:pt>
              </c:numCache>
            </c:numRef>
          </c:val>
          <c:smooth val="0"/>
        </c:ser>
        <c:dLbls>
          <c:showLegendKey val="0"/>
          <c:showVal val="0"/>
          <c:showCatName val="0"/>
          <c:showSerName val="0"/>
          <c:showPercent val="0"/>
          <c:showBubbleSize val="0"/>
        </c:dLbls>
        <c:marker val="1"/>
        <c:smooth val="0"/>
        <c:axId val="195790448"/>
        <c:axId val="196278504"/>
      </c:lineChart>
      <c:catAx>
        <c:axId val="19579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278504"/>
        <c:crosses val="autoZero"/>
        <c:auto val="1"/>
        <c:lblAlgn val="ctr"/>
        <c:lblOffset val="100"/>
        <c:tickLblSkip val="1"/>
        <c:tickMarkSkip val="1"/>
        <c:noMultiLvlLbl val="0"/>
      </c:catAx>
      <c:valAx>
        <c:axId val="19627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79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24.65</c:v>
                </c:pt>
                <c:pt idx="1">
                  <c:v>#N/A</c:v>
                </c:pt>
                <c:pt idx="2">
                  <c:v>19</c:v>
                </c:pt>
                <c:pt idx="3">
                  <c:v>#N/A</c:v>
                </c:pt>
                <c:pt idx="4">
                  <c:v>6.06</c:v>
                </c:pt>
                <c:pt idx="5">
                  <c:v>#N/A</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0.24</c:v>
                </c:pt>
                <c:pt idx="2">
                  <c:v>#N/A</c:v>
                </c:pt>
                <c:pt idx="3">
                  <c:v>0.3</c:v>
                </c:pt>
                <c:pt idx="4">
                  <c:v>#N/A</c:v>
                </c:pt>
                <c:pt idx="5">
                  <c:v>0.05</c:v>
                </c:pt>
                <c:pt idx="6">
                  <c:v>#N/A</c:v>
                </c:pt>
                <c:pt idx="7">
                  <c:v>0.05</c:v>
                </c:pt>
                <c:pt idx="8">
                  <c:v>#N/A</c:v>
                </c:pt>
                <c:pt idx="9">
                  <c:v>0.02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0.41</c:v>
                </c:pt>
                <c:pt idx="2">
                  <c:v>#N/A</c:v>
                </c:pt>
                <c:pt idx="3">
                  <c:v>0.51</c:v>
                </c:pt>
                <c:pt idx="4">
                  <c:v>#N/A</c:v>
                </c:pt>
                <c:pt idx="5">
                  <c:v>0.3</c:v>
                </c:pt>
                <c:pt idx="6">
                  <c:v>#N/A</c:v>
                </c:pt>
                <c:pt idx="7">
                  <c:v>0.57999999999999996</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0.02</c:v>
                </c:pt>
                <c:pt idx="4">
                  <c:v>#N/A</c:v>
                </c:pt>
                <c:pt idx="5">
                  <c:v>0.04</c:v>
                </c:pt>
                <c:pt idx="6">
                  <c:v>#N/A</c:v>
                </c:pt>
                <c:pt idx="7">
                  <c:v>0.02</c:v>
                </c:pt>
                <c:pt idx="8">
                  <c:v>#N/A</c:v>
                </c:pt>
                <c:pt idx="9">
                  <c:v>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3.98</c:v>
                </c:pt>
                <c:pt idx="2">
                  <c:v>#N/A</c:v>
                </c:pt>
                <c:pt idx="3">
                  <c:v>2.02</c:v>
                </c:pt>
                <c:pt idx="4">
                  <c:v>#N/A</c:v>
                </c:pt>
                <c:pt idx="5">
                  <c:v>2.69</c:v>
                </c:pt>
                <c:pt idx="6">
                  <c:v>#N/A</c:v>
                </c:pt>
                <c:pt idx="7">
                  <c:v>1.56</c:v>
                </c:pt>
                <c:pt idx="8">
                  <c:v>#N/A</c:v>
                </c:pt>
                <c:pt idx="9">
                  <c:v>1.78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6.17</c:v>
                </c:pt>
                <c:pt idx="2">
                  <c:v>#N/A</c:v>
                </c:pt>
                <c:pt idx="3">
                  <c:v>6.19</c:v>
                </c:pt>
                <c:pt idx="4">
                  <c:v>#N/A</c:v>
                </c:pt>
                <c:pt idx="5">
                  <c:v>4.8099999999999996</c:v>
                </c:pt>
                <c:pt idx="6">
                  <c:v>#N/A</c:v>
                </c:pt>
                <c:pt idx="7">
                  <c:v>3.93</c:v>
                </c:pt>
                <c:pt idx="8">
                  <c:v>#N/A</c:v>
                </c:pt>
                <c:pt idx="9">
                  <c:v>7.06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10.56</c:v>
                </c:pt>
                <c:pt idx="2">
                  <c:v>#N/A</c:v>
                </c:pt>
                <c:pt idx="3">
                  <c:v>9.93</c:v>
                </c:pt>
                <c:pt idx="4">
                  <c:v>#N/A</c:v>
                </c:pt>
                <c:pt idx="5">
                  <c:v>9.6199999999999992</c:v>
                </c:pt>
                <c:pt idx="6">
                  <c:v>#N/A</c:v>
                </c:pt>
                <c:pt idx="7">
                  <c:v>9.58</c:v>
                </c:pt>
                <c:pt idx="8">
                  <c:v>#N/A</c:v>
                </c:pt>
                <c:pt idx="9">
                  <c:v>9.98</c:v>
                </c:pt>
              </c:numCache>
            </c:numRef>
          </c:val>
        </c:ser>
        <c:ser>
          <c:idx val="8"/>
          <c:order val="8"/>
          <c:tx>
            <c:strRef>
              <c:f>データシート!$A$35</c:f>
              <c:strCache>
                <c:ptCount val="1"/>
                <c:pt idx="0">
                  <c:v>姥懐霊園墓地特別会計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0.57999999999999996</c:v>
                </c:pt>
                <c:pt idx="1">
                  <c:v>#N/A</c:v>
                </c:pt>
                <c:pt idx="2">
                  <c:v>0.46</c:v>
                </c:pt>
                <c:pt idx="3">
                  <c:v>#N/A</c:v>
                </c:pt>
                <c:pt idx="4">
                  <c:v>0.38</c:v>
                </c:pt>
                <c:pt idx="5">
                  <c:v>#N/A</c:v>
                </c:pt>
                <c:pt idx="6">
                  <c:v>0.28999999999999998</c:v>
                </c:pt>
                <c:pt idx="7">
                  <c:v>#N/A</c:v>
                </c:pt>
                <c:pt idx="8">
                  <c:v>0.22</c:v>
                </c:pt>
                <c:pt idx="9">
                  <c:v>#N/A</c:v>
                </c:pt>
              </c:numCache>
            </c:numRef>
          </c:val>
        </c:ser>
        <c:ser>
          <c:idx val="9"/>
          <c:order val="9"/>
          <c:tx>
            <c:strRef>
              <c:f>データシート!$A$36</c:f>
              <c:strCache>
                <c:ptCount val="1"/>
                <c:pt idx="0">
                  <c:v>温泉供給事業特別会計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1.54</c:v>
                </c:pt>
                <c:pt idx="1">
                  <c:v>#N/A</c:v>
                </c:pt>
                <c:pt idx="2">
                  <c:v>1.2</c:v>
                </c:pt>
                <c:pt idx="3">
                  <c:v>#N/A</c:v>
                </c:pt>
                <c:pt idx="4">
                  <c:v>0.99</c:v>
                </c:pt>
                <c:pt idx="5">
                  <c:v>#N/A</c:v>
                </c:pt>
                <c:pt idx="6">
                  <c:v>0.74</c:v>
                </c:pt>
                <c:pt idx="7">
                  <c:v>#N/A</c:v>
                </c:pt>
                <c:pt idx="8">
                  <c:v>0.48</c:v>
                </c:pt>
                <c:pt idx="9">
                  <c:v>#N/A</c:v>
                </c:pt>
              </c:numCache>
            </c:numRef>
          </c:val>
        </c:ser>
        <c:dLbls>
          <c:showLegendKey val="0"/>
          <c:showVal val="0"/>
          <c:showCatName val="0"/>
          <c:showSerName val="0"/>
          <c:showPercent val="0"/>
          <c:showBubbleSize val="0"/>
        </c:dLbls>
        <c:gapWidth val="150"/>
        <c:overlap val="100"/>
        <c:axId val="428904208"/>
        <c:axId val="430983656"/>
      </c:barChart>
      <c:catAx>
        <c:axId val="42890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983656"/>
        <c:crosses val="autoZero"/>
        <c:auto val="1"/>
        <c:lblAlgn val="ctr"/>
        <c:lblOffset val="100"/>
        <c:tickLblSkip val="1"/>
        <c:tickMarkSkip val="1"/>
        <c:noMultiLvlLbl val="0"/>
      </c:catAx>
      <c:valAx>
        <c:axId val="430983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904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1352</c:v>
                </c:pt>
                <c:pt idx="5">
                  <c:v>1362</c:v>
                </c:pt>
                <c:pt idx="8">
                  <c:v>1376</c:v>
                </c:pt>
                <c:pt idx="11">
                  <c:v>1378</c:v>
                </c:pt>
                <c:pt idx="14">
                  <c:v>1376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c:v>
                </c:pt>
                <c:pt idx="3">
                  <c:v>20</c:v>
                </c:pt>
                <c:pt idx="6">
                  <c:v>40</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108</c:v>
                </c:pt>
                <c:pt idx="3">
                  <c:v>97</c:v>
                </c:pt>
                <c:pt idx="6">
                  <c:v>83</c:v>
                </c:pt>
                <c:pt idx="9">
                  <c:v>69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800</c:v>
                </c:pt>
                <c:pt idx="3">
                  <c:v>909</c:v>
                </c:pt>
                <c:pt idx="6">
                  <c:v>880</c:v>
                </c:pt>
                <c:pt idx="9">
                  <c:v>908</c:v>
                </c:pt>
                <c:pt idx="12">
                  <c:v>914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2388</c:v>
                </c:pt>
                <c:pt idx="3">
                  <c:v>2353</c:v>
                </c:pt>
                <c:pt idx="6">
                  <c:v>2258</c:v>
                </c:pt>
                <c:pt idx="9">
                  <c:v>2161</c:v>
                </c:pt>
                <c:pt idx="12">
                  <c:v>2158</c:v>
                </c:pt>
              </c:numCache>
            </c:numRef>
          </c:val>
        </c:ser>
        <c:dLbls>
          <c:showLegendKey val="0"/>
          <c:showVal val="0"/>
          <c:showCatName val="0"/>
          <c:showSerName val="0"/>
          <c:showPercent val="0"/>
          <c:showBubbleSize val="0"/>
        </c:dLbls>
        <c:gapWidth val="100"/>
        <c:overlap val="100"/>
        <c:axId val="431893720"/>
        <c:axId val="431894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1975</c:v>
                </c:pt>
                <c:pt idx="2">
                  <c:v>#N/A</c:v>
                </c:pt>
                <c:pt idx="3">
                  <c:v>#N/A</c:v>
                </c:pt>
                <c:pt idx="4">
                  <c:v>2027</c:v>
                </c:pt>
                <c:pt idx="5">
                  <c:v>#N/A</c:v>
                </c:pt>
                <c:pt idx="6">
                  <c:v>#N/A</c:v>
                </c:pt>
                <c:pt idx="7">
                  <c:v>1885</c:v>
                </c:pt>
                <c:pt idx="8">
                  <c:v>#N/A</c:v>
                </c:pt>
                <c:pt idx="9">
                  <c:v>#N/A</c:v>
                </c:pt>
                <c:pt idx="10">
                  <c:v>1769</c:v>
                </c:pt>
                <c:pt idx="11">
                  <c:v>#N/A</c:v>
                </c:pt>
                <c:pt idx="12">
                  <c:v>#N/A</c:v>
                </c:pt>
                <c:pt idx="13">
                  <c:v>1715</c:v>
                </c:pt>
                <c:pt idx="14">
                  <c:v>#N/A</c:v>
                </c:pt>
              </c:numCache>
            </c:numRef>
          </c:val>
          <c:smooth val="0"/>
        </c:ser>
        <c:dLbls>
          <c:showLegendKey val="0"/>
          <c:showVal val="0"/>
          <c:showCatName val="0"/>
          <c:showSerName val="0"/>
          <c:showPercent val="0"/>
          <c:showBubbleSize val="0"/>
        </c:dLbls>
        <c:marker val="1"/>
        <c:smooth val="0"/>
        <c:axId val="431893720"/>
        <c:axId val="431894104"/>
      </c:lineChart>
      <c:catAx>
        <c:axId val="43189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894104"/>
        <c:crosses val="autoZero"/>
        <c:auto val="1"/>
        <c:lblAlgn val="ctr"/>
        <c:lblOffset val="100"/>
        <c:tickLblSkip val="1"/>
        <c:tickMarkSkip val="1"/>
        <c:noMultiLvlLbl val="0"/>
      </c:catAx>
      <c:valAx>
        <c:axId val="43189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89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15101</c:v>
                </c:pt>
                <c:pt idx="5">
                  <c:v>14972</c:v>
                </c:pt>
                <c:pt idx="8">
                  <c:v>14704</c:v>
                </c:pt>
                <c:pt idx="11">
                  <c:v>14070</c:v>
                </c:pt>
                <c:pt idx="14">
                  <c:v>13832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171</c:v>
                </c:pt>
                <c:pt idx="5">
                  <c:v>159</c:v>
                </c:pt>
                <c:pt idx="8">
                  <c:v>141</c:v>
                </c:pt>
                <c:pt idx="11">
                  <c:v>126</c:v>
                </c:pt>
                <c:pt idx="14">
                  <c:v>202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678</c:v>
                </c:pt>
                <c:pt idx="5">
                  <c:v>1235</c:v>
                </c:pt>
                <c:pt idx="8">
                  <c:v>1553</c:v>
                </c:pt>
                <c:pt idx="11">
                  <c:v>1375</c:v>
                </c:pt>
                <c:pt idx="14">
                  <c:v>1341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474</c:v>
                </c:pt>
                <c:pt idx="3">
                  <c:v>160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1335</c:v>
                </c:pt>
                <c:pt idx="3">
                  <c:v>1171</c:v>
                </c:pt>
                <c:pt idx="6">
                  <c:v>1095</c:v>
                </c:pt>
                <c:pt idx="9">
                  <c:v>1018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3495</c:v>
                </c:pt>
                <c:pt idx="3">
                  <c:v>3246</c:v>
                </c:pt>
                <c:pt idx="6">
                  <c:v>2970</c:v>
                </c:pt>
                <c:pt idx="9">
                  <c:v>2814</c:v>
                </c:pt>
                <c:pt idx="12">
                  <c:v>2646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588</c:v>
                </c:pt>
                <c:pt idx="3">
                  <c:v>524</c:v>
                </c:pt>
                <c:pt idx="6">
                  <c:v>519</c:v>
                </c:pt>
                <c:pt idx="9">
                  <c:v>517</c:v>
                </c:pt>
                <c:pt idx="12">
                  <c:v>248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9527</c:v>
                </c:pt>
                <c:pt idx="3">
                  <c:v>9058</c:v>
                </c:pt>
                <c:pt idx="6">
                  <c:v>9076</c:v>
                </c:pt>
                <c:pt idx="9">
                  <c:v>9499</c:v>
                </c:pt>
                <c:pt idx="12">
                  <c:v>9622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115</c:v>
                </c:pt>
                <c:pt idx="3">
                  <c:v>96</c:v>
                </c:pt>
                <c:pt idx="6">
                  <c:v>57</c:v>
                </c:pt>
                <c:pt idx="9">
                  <c:v>48</c:v>
                </c:pt>
                <c:pt idx="12">
                  <c:v>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20309</c:v>
                </c:pt>
                <c:pt idx="3">
                  <c:v>18989</c:v>
                </c:pt>
                <c:pt idx="6">
                  <c:v>17569</c:v>
                </c:pt>
                <c:pt idx="9">
                  <c:v>16298</c:v>
                </c:pt>
                <c:pt idx="12">
                  <c:v>16884</c:v>
                </c:pt>
              </c:numCache>
            </c:numRef>
          </c:val>
        </c:ser>
        <c:dLbls>
          <c:showLegendKey val="0"/>
          <c:showVal val="0"/>
          <c:showCatName val="0"/>
          <c:showSerName val="0"/>
          <c:showPercent val="0"/>
          <c:showBubbleSize val="0"/>
        </c:dLbls>
        <c:gapWidth val="100"/>
        <c:overlap val="100"/>
        <c:axId val="431269600"/>
        <c:axId val="43037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19893</c:v>
                </c:pt>
                <c:pt idx="2">
                  <c:v>#N/A</c:v>
                </c:pt>
                <c:pt idx="3">
                  <c:v>#N/A</c:v>
                </c:pt>
                <c:pt idx="4">
                  <c:v>16878</c:v>
                </c:pt>
                <c:pt idx="5">
                  <c:v>#N/A</c:v>
                </c:pt>
                <c:pt idx="6">
                  <c:v>#N/A</c:v>
                </c:pt>
                <c:pt idx="7">
                  <c:v>14888</c:v>
                </c:pt>
                <c:pt idx="8">
                  <c:v>#N/A</c:v>
                </c:pt>
                <c:pt idx="9">
                  <c:v>#N/A</c:v>
                </c:pt>
                <c:pt idx="10">
                  <c:v>14624</c:v>
                </c:pt>
                <c:pt idx="11">
                  <c:v>#N/A</c:v>
                </c:pt>
                <c:pt idx="12">
                  <c:v>#N/A</c:v>
                </c:pt>
                <c:pt idx="13">
                  <c:v>14065</c:v>
                </c:pt>
                <c:pt idx="14">
                  <c:v>#N/A</c:v>
                </c:pt>
              </c:numCache>
            </c:numRef>
          </c:val>
          <c:smooth val="0"/>
        </c:ser>
        <c:dLbls>
          <c:showLegendKey val="0"/>
          <c:showVal val="0"/>
          <c:showCatName val="0"/>
          <c:showSerName val="0"/>
          <c:showPercent val="0"/>
          <c:showBubbleSize val="0"/>
        </c:dLbls>
        <c:marker val="1"/>
        <c:smooth val="0"/>
        <c:axId val="431269600"/>
        <c:axId val="430370336"/>
      </c:lineChart>
      <c:catAx>
        <c:axId val="4312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370336"/>
        <c:crosses val="autoZero"/>
        <c:auto val="1"/>
        <c:lblAlgn val="ctr"/>
        <c:lblOffset val="100"/>
        <c:tickLblSkip val="1"/>
        <c:tickMarkSkip val="1"/>
        <c:noMultiLvlLbl val="0"/>
      </c:catAx>
      <c:valAx>
        <c:axId val="43037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2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35,841
35,786
216.96
17,274,859
16,629,542
631,540
9,234,924
16,884,446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22.5
178.2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ysClr val="windowText" lastClr="000000"/>
              </a:solidFill>
              <a:effectLst/>
              <a:latin typeface="+mn-lt"/>
              <a:ea typeface="+mn-ea"/>
              <a:cs typeface="+mn-cs"/>
            </a:rPr>
            <a:t>ここ数年ほぼ横ばいで、県平均水準である。就業構造上農業従事者が多く、所得向上がなかなか進まない状況であるが、</a:t>
          </a:r>
          <a:r>
            <a:rPr lang="ja-JP" altLang="en-US" sz="1300" b="0" i="0" baseline="0">
              <a:solidFill>
                <a:sysClr val="windowText" lastClr="000000"/>
              </a:solidFill>
              <a:effectLst/>
              <a:latin typeface="+mn-lt"/>
              <a:ea typeface="+mn-ea"/>
              <a:cs typeface="+mn-cs"/>
            </a:rPr>
            <a:t>人口減少対策や</a:t>
          </a:r>
          <a:r>
            <a:rPr lang="ja-JP" altLang="ja-JP" sz="1300" b="0" i="0" baseline="0">
              <a:solidFill>
                <a:sysClr val="windowText" lastClr="000000"/>
              </a:solidFill>
              <a:effectLst/>
              <a:latin typeface="+mn-lt"/>
              <a:ea typeface="+mn-ea"/>
              <a:cs typeface="+mn-cs"/>
            </a:rPr>
            <a:t>農業振興策等により財政基盤の強化に努める。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ysClr val="windowText" lastClr="000000"/>
              </a:solidFill>
              <a:effectLst/>
              <a:latin typeface="+mj-ea"/>
              <a:ea typeface="+mj-ea"/>
              <a:cs typeface="+mn-cs"/>
            </a:rPr>
            <a:t>公債費の負担が</a:t>
          </a:r>
          <a:r>
            <a:rPr lang="en-US" altLang="ja-JP" sz="1300" b="0" i="0" baseline="0">
              <a:solidFill>
                <a:sysClr val="windowText" lastClr="000000"/>
              </a:solidFill>
              <a:effectLst/>
              <a:latin typeface="+mj-ea"/>
              <a:ea typeface="+mj-ea"/>
              <a:cs typeface="+mn-cs"/>
            </a:rPr>
            <a:t>22.4</a:t>
          </a:r>
          <a:r>
            <a:rPr lang="ja-JP" altLang="ja-JP" sz="1300" b="0" i="0" baseline="0">
              <a:solidFill>
                <a:sysClr val="windowText" lastClr="000000"/>
              </a:solidFill>
              <a:effectLst/>
              <a:latin typeface="+mj-ea"/>
              <a:ea typeface="+mj-ea"/>
              <a:cs typeface="+mn-cs"/>
            </a:rPr>
            <a:t>％を占めるなど高い水準にある。ここ数年、経費の節減や人件費の抑制により改善傾向にある</a:t>
          </a:r>
          <a:r>
            <a:rPr lang="ja-JP" altLang="en-US" sz="1300" b="0" i="0" baseline="0">
              <a:solidFill>
                <a:sysClr val="windowText" lastClr="000000"/>
              </a:solidFill>
              <a:effectLst/>
              <a:latin typeface="+mj-ea"/>
              <a:ea typeface="+mj-ea"/>
              <a:cs typeface="+mn-cs"/>
            </a:rPr>
            <a:t>。</a:t>
          </a:r>
          <a:r>
            <a:rPr lang="ja-JP" altLang="ja-JP"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25</a:t>
          </a:r>
          <a:r>
            <a:rPr lang="ja-JP" altLang="ja-JP" sz="1300" b="0" i="0" baseline="0">
              <a:solidFill>
                <a:sysClr val="windowText" lastClr="000000"/>
              </a:solidFill>
              <a:effectLst/>
              <a:latin typeface="+mj-ea"/>
              <a:ea typeface="+mj-ea"/>
              <a:cs typeface="+mn-cs"/>
            </a:rPr>
            <a:t>年度は市税収入が</a:t>
          </a:r>
          <a:r>
            <a:rPr lang="ja-JP" altLang="en-US" sz="1300" b="0" i="0" baseline="0">
              <a:solidFill>
                <a:sysClr val="windowText" lastClr="000000"/>
              </a:solidFill>
              <a:effectLst/>
              <a:latin typeface="+mj-ea"/>
              <a:ea typeface="+mj-ea"/>
              <a:cs typeface="+mn-cs"/>
            </a:rPr>
            <a:t>増加</a:t>
          </a:r>
          <a:r>
            <a:rPr lang="ja-JP" altLang="ja-JP" sz="1300" b="0" i="0" baseline="0">
              <a:solidFill>
                <a:sysClr val="windowText" lastClr="000000"/>
              </a:solidFill>
              <a:effectLst/>
              <a:latin typeface="+mj-ea"/>
              <a:ea typeface="+mj-ea"/>
              <a:cs typeface="+mn-cs"/>
            </a:rPr>
            <a:t>したことにより、前年度</a:t>
          </a:r>
          <a:r>
            <a:rPr lang="ja-JP" altLang="en-US" sz="1300" b="0" i="0" baseline="0">
              <a:solidFill>
                <a:sysClr val="windowText" lastClr="000000"/>
              </a:solidFill>
              <a:effectLst/>
              <a:latin typeface="+mj-ea"/>
              <a:ea typeface="+mj-ea"/>
              <a:cs typeface="+mn-cs"/>
            </a:rPr>
            <a:t>比</a:t>
          </a:r>
          <a:r>
            <a:rPr lang="en-US" altLang="ja-JP" sz="1300" b="0" i="0" baseline="0">
              <a:solidFill>
                <a:sysClr val="windowText" lastClr="000000"/>
              </a:solidFill>
              <a:effectLst/>
              <a:latin typeface="+mj-ea"/>
              <a:ea typeface="+mj-ea"/>
              <a:cs typeface="+mn-cs"/>
            </a:rPr>
            <a:t>0.8</a:t>
          </a:r>
          <a:r>
            <a:rPr lang="ja-JP" altLang="en-US" sz="1300" b="0" i="0" baseline="0">
              <a:solidFill>
                <a:sysClr val="windowText" lastClr="000000"/>
              </a:solidFill>
              <a:effectLst/>
              <a:latin typeface="+mj-ea"/>
              <a:ea typeface="+mj-ea"/>
              <a:cs typeface="+mn-cs"/>
            </a:rPr>
            <a:t>ポイント低く</a:t>
          </a:r>
          <a:r>
            <a:rPr lang="ja-JP" altLang="ja-JP" sz="1300" b="0" i="0" baseline="0">
              <a:solidFill>
                <a:sysClr val="windowText" lastClr="000000"/>
              </a:solidFill>
              <a:effectLst/>
              <a:latin typeface="+mj-ea"/>
              <a:ea typeface="+mj-ea"/>
              <a:cs typeface="+mn-cs"/>
            </a:rPr>
            <a:t>なった。</a:t>
          </a:r>
          <a:endParaRPr lang="ja-JP" altLang="ja-JP" sz="1300">
            <a:solidFill>
              <a:sysClr val="windowText" lastClr="000000"/>
            </a:solidFill>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48804</xdr:rowOff>
    </xdr:from>
    <xdr:to>
      <xdr:col>7</xdr:col>
      <xdr:colOff>152400</xdr:colOff>
      <xdr:row>63</xdr:row>
      <xdr:rowOff>76381</xdr:rowOff>
    </xdr:to>
    <xdr:cxnSp macro="">
      <xdr:nvCxnSpPr>
        <xdr:cNvPr id="133" name="直線コネクタ 132"/>
        <xdr:cNvCxnSpPr/>
      </xdr:nvCxnSpPr>
      <xdr:spPr>
        <a:xfrm flipV="1">
          <a:off x="4114800" y="1085015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76381</xdr:rowOff>
    </xdr:from>
    <xdr:to>
      <xdr:col>6</xdr:col>
      <xdr:colOff>0</xdr:colOff>
      <xdr:row>63</xdr:row>
      <xdr:rowOff>83276</xdr:rowOff>
    </xdr:to>
    <xdr:cxnSp macro="">
      <xdr:nvCxnSpPr>
        <xdr:cNvPr id="136" name="直線コネクタ 135"/>
        <xdr:cNvCxnSpPr/>
      </xdr:nvCxnSpPr>
      <xdr:spPr>
        <a:xfrm flipV="1">
          <a:off x="3225800" y="108777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79828</xdr:rowOff>
    </xdr:from>
    <xdr:to>
      <xdr:col>4</xdr:col>
      <xdr:colOff>482600</xdr:colOff>
      <xdr:row>63</xdr:row>
      <xdr:rowOff>83276</xdr:rowOff>
    </xdr:to>
    <xdr:cxnSp macro="">
      <xdr:nvCxnSpPr>
        <xdr:cNvPr id="139" name="直線コネクタ 138"/>
        <xdr:cNvCxnSpPr/>
      </xdr:nvCxnSpPr>
      <xdr:spPr>
        <a:xfrm>
          <a:off x="2336800" y="1088117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3991</xdr:rowOff>
    </xdr:from>
    <xdr:to>
      <xdr:col>3</xdr:col>
      <xdr:colOff>279400</xdr:colOff>
      <xdr:row>63</xdr:row>
      <xdr:rowOff>79828</xdr:rowOff>
    </xdr:to>
    <xdr:cxnSp macro="">
      <xdr:nvCxnSpPr>
        <xdr:cNvPr id="142" name="直線コネクタ 141"/>
        <xdr:cNvCxnSpPr/>
      </xdr:nvCxnSpPr>
      <xdr:spPr>
        <a:xfrm>
          <a:off x="1447800" y="1080534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169454</xdr:rowOff>
    </xdr:from>
    <xdr:to>
      <xdr:col>7</xdr:col>
      <xdr:colOff>203200</xdr:colOff>
      <xdr:row>63</xdr:row>
      <xdr:rowOff>99604</xdr:rowOff>
    </xdr:to>
    <xdr:sp macro="" textlink="">
      <xdr:nvSpPr>
        <xdr:cNvPr id="152" name="円/楕円 151"/>
        <xdr:cNvSpPr/>
      </xdr:nvSpPr>
      <xdr:spPr>
        <a:xfrm>
          <a:off x="4902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141531</xdr:rowOff>
    </xdr:from>
    <xdr:ext cx="762000" cy="259045"/>
    <xdr:sp macro="" textlink="">
      <xdr:nvSpPr>
        <xdr:cNvPr id="153" name="財政構造の弾力性該当値テキスト"/>
        <xdr:cNvSpPr txBox="1"/>
      </xdr:nvSpPr>
      <xdr:spPr>
        <a:xfrm>
          <a:off x="5041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25581</xdr:rowOff>
    </xdr:from>
    <xdr:to>
      <xdr:col>6</xdr:col>
      <xdr:colOff>50800</xdr:colOff>
      <xdr:row>63</xdr:row>
      <xdr:rowOff>127181</xdr:rowOff>
    </xdr:to>
    <xdr:sp macro="" textlink="">
      <xdr:nvSpPr>
        <xdr:cNvPr id="154" name="円/楕円 153"/>
        <xdr:cNvSpPr/>
      </xdr:nvSpPr>
      <xdr:spPr>
        <a:xfrm>
          <a:off x="4064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111958</xdr:rowOff>
    </xdr:from>
    <xdr:ext cx="736600" cy="259045"/>
    <xdr:sp macro="" textlink="">
      <xdr:nvSpPr>
        <xdr:cNvPr id="155" name="テキスト ボックス 154"/>
        <xdr:cNvSpPr txBox="1"/>
      </xdr:nvSpPr>
      <xdr:spPr>
        <a:xfrm>
          <a:off x="3733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32476</xdr:rowOff>
    </xdr:from>
    <xdr:to>
      <xdr:col>4</xdr:col>
      <xdr:colOff>533400</xdr:colOff>
      <xdr:row>63</xdr:row>
      <xdr:rowOff>134076</xdr:rowOff>
    </xdr:to>
    <xdr:sp macro="" textlink="">
      <xdr:nvSpPr>
        <xdr:cNvPr id="156" name="円/楕円 155"/>
        <xdr:cNvSpPr/>
      </xdr:nvSpPr>
      <xdr:spPr>
        <a:xfrm>
          <a:off x="3175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57" name="テキスト ボックス 156"/>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29028</xdr:rowOff>
    </xdr:from>
    <xdr:to>
      <xdr:col>3</xdr:col>
      <xdr:colOff>330200</xdr:colOff>
      <xdr:row>63</xdr:row>
      <xdr:rowOff>130628</xdr:rowOff>
    </xdr:to>
    <xdr:sp macro="" textlink="">
      <xdr:nvSpPr>
        <xdr:cNvPr id="158" name="円/楕円 157"/>
        <xdr:cNvSpPr/>
      </xdr:nvSpPr>
      <xdr:spPr>
        <a:xfrm>
          <a:off x="2286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115405</xdr:rowOff>
    </xdr:from>
    <xdr:ext cx="762000" cy="259045"/>
    <xdr:sp macro="" textlink="">
      <xdr:nvSpPr>
        <xdr:cNvPr id="159" name="テキスト ボックス 158"/>
        <xdr:cNvSpPr txBox="1"/>
      </xdr:nvSpPr>
      <xdr:spPr>
        <a:xfrm>
          <a:off x="1955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124641</xdr:rowOff>
    </xdr:from>
    <xdr:to>
      <xdr:col>2</xdr:col>
      <xdr:colOff>127000</xdr:colOff>
      <xdr:row>63</xdr:row>
      <xdr:rowOff>54791</xdr:rowOff>
    </xdr:to>
    <xdr:sp macro="" textlink="">
      <xdr:nvSpPr>
        <xdr:cNvPr id="160" name="円/楕円 159"/>
        <xdr:cNvSpPr/>
      </xdr:nvSpPr>
      <xdr:spPr>
        <a:xfrm>
          <a:off x="1397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39568</xdr:rowOff>
    </xdr:from>
    <xdr:ext cx="762000" cy="259045"/>
    <xdr:sp macro="" textlink="">
      <xdr:nvSpPr>
        <xdr:cNvPr id="161" name="テキスト ボックス 160"/>
        <xdr:cNvSpPr txBox="1"/>
      </xdr:nvSpPr>
      <xdr:spPr>
        <a:xfrm>
          <a:off x="1066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年度は、賃金の減少等により前年度を下回っている。</a:t>
          </a:r>
        </a:p>
        <a:p>
          <a:r>
            <a:rPr kumimoji="1" lang="ja-JP" altLang="en-US" sz="1300">
              <a:solidFill>
                <a:sysClr val="windowText" lastClr="000000"/>
              </a:solidFill>
              <a:latin typeface="ＭＳ Ｐゴシック"/>
            </a:rPr>
            <a:t>　人件費については、退職者の一部不補充で職員数の増加を抑制しているほか、職員給のカットなどにより前年度並みとなっている。</a:t>
          </a:r>
        </a:p>
        <a:p>
          <a:r>
            <a:rPr kumimoji="1" lang="ja-JP" altLang="en-US" sz="1300">
              <a:solidFill>
                <a:sysClr val="windowText" lastClr="000000"/>
              </a:solidFill>
              <a:latin typeface="ＭＳ Ｐゴシック"/>
            </a:rPr>
            <a:t>　一方の物件費は、事務機器の再リースや委託業務の削減など内部管理経費の抑制に努めているが、近年、電子計算機システムの更新・新規導入により増加傾向にある。</a:t>
          </a:r>
          <a:endParaRPr kumimoji="1" lang="en-US" altLang="ja-JP" sz="1300">
            <a:solidFill>
              <a:sysClr val="windowText" lastClr="000000"/>
            </a:solidFill>
            <a:latin typeface="ＭＳ Ｐゴシック"/>
          </a:endParaRPr>
        </a:p>
        <a:p>
          <a:r>
            <a:rPr kumimoji="1" lang="ja-JP" altLang="en-US" sz="1300">
              <a:solidFill>
                <a:srgbClr val="FF0000"/>
              </a:solidFill>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165996</xdr:rowOff>
    </xdr:from>
    <xdr:to>
      <xdr:col>7</xdr:col>
      <xdr:colOff>152400</xdr:colOff>
      <xdr:row>80</xdr:row>
      <xdr:rowOff>167469</xdr:rowOff>
    </xdr:to>
    <xdr:cxnSp macro="">
      <xdr:nvCxnSpPr>
        <xdr:cNvPr id="195" name="直線コネクタ 194"/>
        <xdr:cNvCxnSpPr/>
      </xdr:nvCxnSpPr>
      <xdr:spPr>
        <a:xfrm flipV="1">
          <a:off x="4114800" y="13881996"/>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150775</xdr:rowOff>
    </xdr:from>
    <xdr:ext cx="762000" cy="259045"/>
    <xdr:sp macro="" textlink="">
      <xdr:nvSpPr>
        <xdr:cNvPr id="196" name="人件費・物件費等の状況平均値テキスト"/>
        <xdr:cNvSpPr txBox="1"/>
      </xdr:nvSpPr>
      <xdr:spPr>
        <a:xfrm>
          <a:off x="5041900" y="13866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167469</xdr:rowOff>
    </xdr:from>
    <xdr:to>
      <xdr:col>6</xdr:col>
      <xdr:colOff>0</xdr:colOff>
      <xdr:row>80</xdr:row>
      <xdr:rowOff>167872</xdr:rowOff>
    </xdr:to>
    <xdr:cxnSp macro="">
      <xdr:nvCxnSpPr>
        <xdr:cNvPr id="198" name="直線コネクタ 197"/>
        <xdr:cNvCxnSpPr/>
      </xdr:nvCxnSpPr>
      <xdr:spPr>
        <a:xfrm flipV="1">
          <a:off x="3225800" y="13883469"/>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157159</xdr:rowOff>
    </xdr:from>
    <xdr:to>
      <xdr:col>4</xdr:col>
      <xdr:colOff>482600</xdr:colOff>
      <xdr:row>80</xdr:row>
      <xdr:rowOff>167872</xdr:rowOff>
    </xdr:to>
    <xdr:cxnSp macro="">
      <xdr:nvCxnSpPr>
        <xdr:cNvPr id="201" name="直線コネクタ 200"/>
        <xdr:cNvCxnSpPr/>
      </xdr:nvCxnSpPr>
      <xdr:spPr>
        <a:xfrm>
          <a:off x="2336800" y="1387315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155001</xdr:rowOff>
    </xdr:from>
    <xdr:to>
      <xdr:col>3</xdr:col>
      <xdr:colOff>279400</xdr:colOff>
      <xdr:row>80</xdr:row>
      <xdr:rowOff>157159</xdr:rowOff>
    </xdr:to>
    <xdr:cxnSp macro="">
      <xdr:nvCxnSpPr>
        <xdr:cNvPr id="204" name="直線コネクタ 203"/>
        <xdr:cNvCxnSpPr/>
      </xdr:nvCxnSpPr>
      <xdr:spPr>
        <a:xfrm>
          <a:off x="1447800" y="13871001"/>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115196</xdr:rowOff>
    </xdr:from>
    <xdr:to>
      <xdr:col>7</xdr:col>
      <xdr:colOff>203200</xdr:colOff>
      <xdr:row>81</xdr:row>
      <xdr:rowOff>45346</xdr:rowOff>
    </xdr:to>
    <xdr:sp macro="" textlink="">
      <xdr:nvSpPr>
        <xdr:cNvPr id="214" name="円/楕円 213"/>
        <xdr:cNvSpPr/>
      </xdr:nvSpPr>
      <xdr:spPr>
        <a:xfrm>
          <a:off x="4902200" y="138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36473</xdr:rowOff>
    </xdr:from>
    <xdr:ext cx="762000" cy="259045"/>
    <xdr:sp macro="" textlink="">
      <xdr:nvSpPr>
        <xdr:cNvPr id="215" name="人件費・物件費等の状況該当値テキスト"/>
        <xdr:cNvSpPr txBox="1"/>
      </xdr:nvSpPr>
      <xdr:spPr>
        <a:xfrm>
          <a:off x="5041900" y="137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116669</xdr:rowOff>
    </xdr:from>
    <xdr:to>
      <xdr:col>6</xdr:col>
      <xdr:colOff>50800</xdr:colOff>
      <xdr:row>81</xdr:row>
      <xdr:rowOff>46819</xdr:rowOff>
    </xdr:to>
    <xdr:sp macro="" textlink="">
      <xdr:nvSpPr>
        <xdr:cNvPr id="216" name="円/楕円 215"/>
        <xdr:cNvSpPr/>
      </xdr:nvSpPr>
      <xdr:spPr>
        <a:xfrm>
          <a:off x="4064000" y="13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56996</xdr:rowOff>
    </xdr:from>
    <xdr:ext cx="736600" cy="259045"/>
    <xdr:sp macro="" textlink="">
      <xdr:nvSpPr>
        <xdr:cNvPr id="217" name="テキスト ボックス 216"/>
        <xdr:cNvSpPr txBox="1"/>
      </xdr:nvSpPr>
      <xdr:spPr>
        <a:xfrm>
          <a:off x="3733800" y="1360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117072</xdr:rowOff>
    </xdr:from>
    <xdr:to>
      <xdr:col>4</xdr:col>
      <xdr:colOff>533400</xdr:colOff>
      <xdr:row>81</xdr:row>
      <xdr:rowOff>47222</xdr:rowOff>
    </xdr:to>
    <xdr:sp macro="" textlink="">
      <xdr:nvSpPr>
        <xdr:cNvPr id="218" name="円/楕円 217"/>
        <xdr:cNvSpPr/>
      </xdr:nvSpPr>
      <xdr:spPr>
        <a:xfrm>
          <a:off x="3175000" y="138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57399</xdr:rowOff>
    </xdr:from>
    <xdr:ext cx="762000" cy="259045"/>
    <xdr:sp macro="" textlink="">
      <xdr:nvSpPr>
        <xdr:cNvPr id="219" name="テキスト ボックス 218"/>
        <xdr:cNvSpPr txBox="1"/>
      </xdr:nvSpPr>
      <xdr:spPr>
        <a:xfrm>
          <a:off x="2844800" y="1360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106359</xdr:rowOff>
    </xdr:from>
    <xdr:to>
      <xdr:col>3</xdr:col>
      <xdr:colOff>330200</xdr:colOff>
      <xdr:row>81</xdr:row>
      <xdr:rowOff>36509</xdr:rowOff>
    </xdr:to>
    <xdr:sp macro="" textlink="">
      <xdr:nvSpPr>
        <xdr:cNvPr id="220" name="円/楕円 219"/>
        <xdr:cNvSpPr/>
      </xdr:nvSpPr>
      <xdr:spPr>
        <a:xfrm>
          <a:off x="2286000" y="138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46686</xdr:rowOff>
    </xdr:from>
    <xdr:ext cx="762000" cy="259045"/>
    <xdr:sp macro="" textlink="">
      <xdr:nvSpPr>
        <xdr:cNvPr id="221" name="テキスト ボックス 220"/>
        <xdr:cNvSpPr txBox="1"/>
      </xdr:nvSpPr>
      <xdr:spPr>
        <a:xfrm>
          <a:off x="1955800" y="135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104201</xdr:rowOff>
    </xdr:from>
    <xdr:to>
      <xdr:col>2</xdr:col>
      <xdr:colOff>127000</xdr:colOff>
      <xdr:row>81</xdr:row>
      <xdr:rowOff>34351</xdr:rowOff>
    </xdr:to>
    <xdr:sp macro="" textlink="">
      <xdr:nvSpPr>
        <xdr:cNvPr id="222" name="円/楕円 221"/>
        <xdr:cNvSpPr/>
      </xdr:nvSpPr>
      <xdr:spPr>
        <a:xfrm>
          <a:off x="1397000" y="138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44528</xdr:rowOff>
    </xdr:from>
    <xdr:ext cx="762000" cy="259045"/>
    <xdr:sp macro="" textlink="">
      <xdr:nvSpPr>
        <xdr:cNvPr id="223" name="テキスト ボックス 222"/>
        <xdr:cNvSpPr txBox="1"/>
      </xdr:nvSpPr>
      <xdr:spPr>
        <a:xfrm>
          <a:off x="1066800" y="135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人件費の抑制策として平成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年度から職員給の</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％削減を実施しており、平成</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年度からはさらに削減幅を広げ</a:t>
          </a:r>
          <a:r>
            <a:rPr kumimoji="1" lang="en-US" altLang="ja-JP" sz="1300">
              <a:solidFill>
                <a:sysClr val="windowText" lastClr="000000"/>
              </a:solidFill>
              <a:latin typeface="ＭＳ Ｐゴシック"/>
            </a:rPr>
            <a:t>8</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13</a:t>
          </a:r>
          <a:r>
            <a:rPr kumimoji="1" lang="ja-JP" altLang="en-US" sz="1300">
              <a:solidFill>
                <a:sysClr val="windowText" lastClr="000000"/>
              </a:solidFill>
              <a:latin typeface="ＭＳ Ｐゴシック"/>
            </a:rPr>
            <a:t>％の削減を実施した。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9</a:t>
          </a:r>
          <a:r>
            <a:rPr kumimoji="1" lang="ja-JP" altLang="en-US" sz="1300">
              <a:solidFill>
                <a:sysClr val="windowText" lastClr="000000"/>
              </a:solidFill>
              <a:latin typeface="ＭＳ Ｐゴシック"/>
            </a:rPr>
            <a:t>％の給与削減を実施しており、類似団体中の順位が</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位となっている。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118745</xdr:rowOff>
    </xdr:from>
    <xdr:to>
      <xdr:col>24</xdr:col>
      <xdr:colOff>558800</xdr:colOff>
      <xdr:row>86</xdr:row>
      <xdr:rowOff>49318</xdr:rowOff>
    </xdr:to>
    <xdr:cxnSp macro="">
      <xdr:nvCxnSpPr>
        <xdr:cNvPr id="257" name="直線コネクタ 256"/>
        <xdr:cNvCxnSpPr/>
      </xdr:nvCxnSpPr>
      <xdr:spPr>
        <a:xfrm flipV="1">
          <a:off x="16179800" y="14520545"/>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9102</xdr:rowOff>
    </xdr:from>
    <xdr:to>
      <xdr:col>23</xdr:col>
      <xdr:colOff>406400</xdr:colOff>
      <xdr:row>86</xdr:row>
      <xdr:rowOff>49318</xdr:rowOff>
    </xdr:to>
    <xdr:cxnSp macro="">
      <xdr:nvCxnSpPr>
        <xdr:cNvPr id="260" name="直線コネクタ 259"/>
        <xdr:cNvCxnSpPr/>
      </xdr:nvCxnSpPr>
      <xdr:spPr>
        <a:xfrm>
          <a:off x="15290800" y="1475380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86</xdr:row>
      <xdr:rowOff>9102</xdr:rowOff>
    </xdr:to>
    <xdr:cxnSp macro="">
      <xdr:nvCxnSpPr>
        <xdr:cNvPr id="263" name="直線コネクタ 262"/>
        <xdr:cNvCxnSpPr/>
      </xdr:nvCxnSpPr>
      <xdr:spPr>
        <a:xfrm>
          <a:off x="14401800" y="14428046"/>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84</xdr:row>
      <xdr:rowOff>26246</xdr:rowOff>
    </xdr:to>
    <xdr:cxnSp macro="">
      <xdr:nvCxnSpPr>
        <xdr:cNvPr id="266" name="直線コネクタ 265"/>
        <xdr:cNvCxnSpPr/>
      </xdr:nvCxnSpPr>
      <xdr:spPr>
        <a:xfrm>
          <a:off x="13512800" y="14403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67945</xdr:rowOff>
    </xdr:from>
    <xdr:to>
      <xdr:col>24</xdr:col>
      <xdr:colOff>609600</xdr:colOff>
      <xdr:row>84</xdr:row>
      <xdr:rowOff>169545</xdr:rowOff>
    </xdr:to>
    <xdr:sp macro="" textlink="">
      <xdr:nvSpPr>
        <xdr:cNvPr id="276" name="円/楕円 275"/>
        <xdr:cNvSpPr/>
      </xdr:nvSpPr>
      <xdr:spPr>
        <a:xfrm>
          <a:off x="169672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84472</xdr:rowOff>
    </xdr:from>
    <xdr:ext cx="762000" cy="259045"/>
    <xdr:sp macro="" textlink="">
      <xdr:nvSpPr>
        <xdr:cNvPr id="277" name="給与水準   （国との比較）該当値テキスト"/>
        <xdr:cNvSpPr txBox="1"/>
      </xdr:nvSpPr>
      <xdr:spPr>
        <a:xfrm>
          <a:off x="17106900" y="1431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169968</xdr:rowOff>
    </xdr:from>
    <xdr:to>
      <xdr:col>23</xdr:col>
      <xdr:colOff>457200</xdr:colOff>
      <xdr:row>86</xdr:row>
      <xdr:rowOff>100118</xdr:rowOff>
    </xdr:to>
    <xdr:sp macro="" textlink="">
      <xdr:nvSpPr>
        <xdr:cNvPr id="278" name="円/楕円 277"/>
        <xdr:cNvSpPr/>
      </xdr:nvSpPr>
      <xdr:spPr>
        <a:xfrm>
          <a:off x="16129000" y="14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110295</xdr:rowOff>
    </xdr:from>
    <xdr:ext cx="736600" cy="259045"/>
    <xdr:sp macro="" textlink="">
      <xdr:nvSpPr>
        <xdr:cNvPr id="279" name="テキスト ボックス 278"/>
        <xdr:cNvSpPr txBox="1"/>
      </xdr:nvSpPr>
      <xdr:spPr>
        <a:xfrm>
          <a:off x="15798800" y="14512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129752</xdr:rowOff>
    </xdr:from>
    <xdr:to>
      <xdr:col>22</xdr:col>
      <xdr:colOff>254000</xdr:colOff>
      <xdr:row>86</xdr:row>
      <xdr:rowOff>59902</xdr:rowOff>
    </xdr:to>
    <xdr:sp macro="" textlink="">
      <xdr:nvSpPr>
        <xdr:cNvPr id="280" name="円/楕円 279"/>
        <xdr:cNvSpPr/>
      </xdr:nvSpPr>
      <xdr:spPr>
        <a:xfrm>
          <a:off x="15240000" y="14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70079</xdr:rowOff>
    </xdr:from>
    <xdr:ext cx="762000" cy="259045"/>
    <xdr:sp macro="" textlink="">
      <xdr:nvSpPr>
        <xdr:cNvPr id="281" name="テキスト ボックス 280"/>
        <xdr:cNvSpPr txBox="1"/>
      </xdr:nvSpPr>
      <xdr:spPr>
        <a:xfrm>
          <a:off x="14909800" y="1447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82" name="円/楕円 281"/>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87223</xdr:rowOff>
    </xdr:from>
    <xdr:ext cx="762000" cy="259045"/>
    <xdr:sp macro="" textlink="">
      <xdr:nvSpPr>
        <xdr:cNvPr id="283" name="テキスト ボックス 282"/>
        <xdr:cNvSpPr txBox="1"/>
      </xdr:nvSpPr>
      <xdr:spPr>
        <a:xfrm>
          <a:off x="14020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4" name="円/楕円 283"/>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63093</xdr:rowOff>
    </xdr:from>
    <xdr:ext cx="762000" cy="259045"/>
    <xdr:sp macro="" textlink="">
      <xdr:nvSpPr>
        <xdr:cNvPr id="285" name="テキスト ボックス 284"/>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これまで退職者不補充等により大幅な職員の削減を実施しており、平成</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年度に策定した「行財政運営方針」で引き続き退職者一部不補充を継続し、職員数を削減することとしている。県平均をわずかに上回っているが、今後拡大していくことが予想される行政課題や、類似団体の状況を勘案しながら、定員管理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109280</xdr:rowOff>
    </xdr:to>
    <xdr:cxnSp macro="">
      <xdr:nvCxnSpPr>
        <xdr:cNvPr id="322" name="直線コネクタ 321"/>
        <xdr:cNvCxnSpPr/>
      </xdr:nvCxnSpPr>
      <xdr:spPr>
        <a:xfrm>
          <a:off x="16179800" y="1038479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85151</xdr:rowOff>
    </xdr:from>
    <xdr:to>
      <xdr:col>23</xdr:col>
      <xdr:colOff>406400</xdr:colOff>
      <xdr:row>60</xdr:row>
      <xdr:rowOff>97790</xdr:rowOff>
    </xdr:to>
    <xdr:cxnSp macro="">
      <xdr:nvCxnSpPr>
        <xdr:cNvPr id="325" name="直線コネクタ 324"/>
        <xdr:cNvCxnSpPr/>
      </xdr:nvCxnSpPr>
      <xdr:spPr>
        <a:xfrm>
          <a:off x="15290800" y="1037215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85151</xdr:rowOff>
    </xdr:from>
    <xdr:to>
      <xdr:col>22</xdr:col>
      <xdr:colOff>203200</xdr:colOff>
      <xdr:row>60</xdr:row>
      <xdr:rowOff>89746</xdr:rowOff>
    </xdr:to>
    <xdr:cxnSp macro="">
      <xdr:nvCxnSpPr>
        <xdr:cNvPr id="328" name="直線コネクタ 327"/>
        <xdr:cNvCxnSpPr/>
      </xdr:nvCxnSpPr>
      <xdr:spPr>
        <a:xfrm flipV="1">
          <a:off x="14401800" y="1037215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84001</xdr:rowOff>
    </xdr:from>
    <xdr:to>
      <xdr:col>21</xdr:col>
      <xdr:colOff>0</xdr:colOff>
      <xdr:row>60</xdr:row>
      <xdr:rowOff>89746</xdr:rowOff>
    </xdr:to>
    <xdr:cxnSp macro="">
      <xdr:nvCxnSpPr>
        <xdr:cNvPr id="331" name="直線コネクタ 330"/>
        <xdr:cNvCxnSpPr/>
      </xdr:nvCxnSpPr>
      <xdr:spPr>
        <a:xfrm>
          <a:off x="13512800" y="103710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58480</xdr:rowOff>
    </xdr:from>
    <xdr:to>
      <xdr:col>24</xdr:col>
      <xdr:colOff>609600</xdr:colOff>
      <xdr:row>60</xdr:row>
      <xdr:rowOff>160080</xdr:rowOff>
    </xdr:to>
    <xdr:sp macro="" textlink="">
      <xdr:nvSpPr>
        <xdr:cNvPr id="341" name="円/楕円 340"/>
        <xdr:cNvSpPr/>
      </xdr:nvSpPr>
      <xdr:spPr>
        <a:xfrm>
          <a:off x="169672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75007</xdr:rowOff>
    </xdr:from>
    <xdr:ext cx="762000" cy="259045"/>
    <xdr:sp macro="" textlink="">
      <xdr:nvSpPr>
        <xdr:cNvPr id="342" name="定員管理の状況該当値テキスト"/>
        <xdr:cNvSpPr txBox="1"/>
      </xdr:nvSpPr>
      <xdr:spPr>
        <a:xfrm>
          <a:off x="17106900" y="101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43" name="円/楕円 342"/>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44" name="テキスト ボックス 343"/>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34351</xdr:rowOff>
    </xdr:from>
    <xdr:to>
      <xdr:col>22</xdr:col>
      <xdr:colOff>254000</xdr:colOff>
      <xdr:row>60</xdr:row>
      <xdr:rowOff>135951</xdr:rowOff>
    </xdr:to>
    <xdr:sp macro="" textlink="">
      <xdr:nvSpPr>
        <xdr:cNvPr id="345" name="円/楕円 344"/>
        <xdr:cNvSpPr/>
      </xdr:nvSpPr>
      <xdr:spPr>
        <a:xfrm>
          <a:off x="15240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146128</xdr:rowOff>
    </xdr:from>
    <xdr:ext cx="762000" cy="259045"/>
    <xdr:sp macro="" textlink="">
      <xdr:nvSpPr>
        <xdr:cNvPr id="346" name="テキスト ボックス 345"/>
        <xdr:cNvSpPr txBox="1"/>
      </xdr:nvSpPr>
      <xdr:spPr>
        <a:xfrm>
          <a:off x="14909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38946</xdr:rowOff>
    </xdr:from>
    <xdr:to>
      <xdr:col>21</xdr:col>
      <xdr:colOff>50800</xdr:colOff>
      <xdr:row>60</xdr:row>
      <xdr:rowOff>140546</xdr:rowOff>
    </xdr:to>
    <xdr:sp macro="" textlink="">
      <xdr:nvSpPr>
        <xdr:cNvPr id="347" name="円/楕円 346"/>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150723</xdr:rowOff>
    </xdr:from>
    <xdr:ext cx="762000" cy="259045"/>
    <xdr:sp macro="" textlink="">
      <xdr:nvSpPr>
        <xdr:cNvPr id="348" name="テキスト ボックス 347"/>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33201</xdr:rowOff>
    </xdr:from>
    <xdr:to>
      <xdr:col>19</xdr:col>
      <xdr:colOff>533400</xdr:colOff>
      <xdr:row>60</xdr:row>
      <xdr:rowOff>134801</xdr:rowOff>
    </xdr:to>
    <xdr:sp macro="" textlink="">
      <xdr:nvSpPr>
        <xdr:cNvPr id="349" name="円/楕円 348"/>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144978</xdr:rowOff>
    </xdr:from>
    <xdr:ext cx="762000" cy="259045"/>
    <xdr:sp macro="" textlink="">
      <xdr:nvSpPr>
        <xdr:cNvPr id="350" name="テキスト ボックス 349"/>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前年度に比べて</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減少したが依然として高い水準にある。原因は、過去大型事業を相次いで実施したため公債費が急速に膨らんだことなどによる。今後も公債費が高い水準で推移するため、当面は実質公債費比率も高止まりが続く見込みであるが、財政状況を見ながら任意の繰上償還を行うなど、数値の改善を図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40822</xdr:rowOff>
    </xdr:from>
    <xdr:to>
      <xdr:col>24</xdr:col>
      <xdr:colOff>558800</xdr:colOff>
      <xdr:row>40</xdr:row>
      <xdr:rowOff>75293</xdr:rowOff>
    </xdr:to>
    <xdr:cxnSp macro="">
      <xdr:nvCxnSpPr>
        <xdr:cNvPr id="386" name="直線コネクタ 385"/>
        <xdr:cNvCxnSpPr/>
      </xdr:nvCxnSpPr>
      <xdr:spPr>
        <a:xfrm flipV="1">
          <a:off x="16179800" y="68988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75293</xdr:rowOff>
    </xdr:from>
    <xdr:to>
      <xdr:col>23</xdr:col>
      <xdr:colOff>406400</xdr:colOff>
      <xdr:row>40</xdr:row>
      <xdr:rowOff>109765</xdr:rowOff>
    </xdr:to>
    <xdr:cxnSp macro="">
      <xdr:nvCxnSpPr>
        <xdr:cNvPr id="389" name="直線コネクタ 388"/>
        <xdr:cNvCxnSpPr/>
      </xdr:nvCxnSpPr>
      <xdr:spPr>
        <a:xfrm flipV="1">
          <a:off x="15290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109765</xdr:rowOff>
    </xdr:from>
    <xdr:to>
      <xdr:col>22</xdr:col>
      <xdr:colOff>203200</xdr:colOff>
      <xdr:row>40</xdr:row>
      <xdr:rowOff>109765</xdr:rowOff>
    </xdr:to>
    <xdr:cxnSp macro="">
      <xdr:nvCxnSpPr>
        <xdr:cNvPr id="392" name="直線コネクタ 391"/>
        <xdr:cNvCxnSpPr/>
      </xdr:nvCxnSpPr>
      <xdr:spPr>
        <a:xfrm>
          <a:off x="14401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109765</xdr:rowOff>
    </xdr:from>
    <xdr:to>
      <xdr:col>21</xdr:col>
      <xdr:colOff>0</xdr:colOff>
      <xdr:row>40</xdr:row>
      <xdr:rowOff>109765</xdr:rowOff>
    </xdr:to>
    <xdr:cxnSp macro="">
      <xdr:nvCxnSpPr>
        <xdr:cNvPr id="395" name="直線コネクタ 394"/>
        <xdr:cNvCxnSpPr/>
      </xdr:nvCxnSpPr>
      <xdr:spPr>
        <a:xfrm>
          <a:off x="13512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161472</xdr:rowOff>
    </xdr:from>
    <xdr:to>
      <xdr:col>24</xdr:col>
      <xdr:colOff>609600</xdr:colOff>
      <xdr:row>40</xdr:row>
      <xdr:rowOff>91622</xdr:rowOff>
    </xdr:to>
    <xdr:sp macro="" textlink="">
      <xdr:nvSpPr>
        <xdr:cNvPr id="405" name="円/楕円 404"/>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133549</xdr:rowOff>
    </xdr:from>
    <xdr:ext cx="762000" cy="259045"/>
    <xdr:sp macro="" textlink="">
      <xdr:nvSpPr>
        <xdr:cNvPr id="406" name="公債費負担の状況該当値テキスト"/>
        <xdr:cNvSpPr txBox="1"/>
      </xdr:nvSpPr>
      <xdr:spPr>
        <a:xfrm>
          <a:off x="17106900" y="682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24493</xdr:rowOff>
    </xdr:from>
    <xdr:to>
      <xdr:col>23</xdr:col>
      <xdr:colOff>457200</xdr:colOff>
      <xdr:row>40</xdr:row>
      <xdr:rowOff>126093</xdr:rowOff>
    </xdr:to>
    <xdr:sp macro="" textlink="">
      <xdr:nvSpPr>
        <xdr:cNvPr id="407" name="円/楕円 406"/>
        <xdr:cNvSpPr/>
      </xdr:nvSpPr>
      <xdr:spPr>
        <a:xfrm>
          <a:off x="16129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110870</xdr:rowOff>
    </xdr:from>
    <xdr:ext cx="736600" cy="259045"/>
    <xdr:sp macro="" textlink="">
      <xdr:nvSpPr>
        <xdr:cNvPr id="408" name="テキスト ボックス 40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58965</xdr:rowOff>
    </xdr:from>
    <xdr:to>
      <xdr:col>22</xdr:col>
      <xdr:colOff>254000</xdr:colOff>
      <xdr:row>40</xdr:row>
      <xdr:rowOff>160565</xdr:rowOff>
    </xdr:to>
    <xdr:sp macro="" textlink="">
      <xdr:nvSpPr>
        <xdr:cNvPr id="409" name="円/楕円 408"/>
        <xdr:cNvSpPr/>
      </xdr:nvSpPr>
      <xdr:spPr>
        <a:xfrm>
          <a:off x="15240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145342</xdr:rowOff>
    </xdr:from>
    <xdr:ext cx="762000" cy="259045"/>
    <xdr:sp macro="" textlink="">
      <xdr:nvSpPr>
        <xdr:cNvPr id="410" name="テキスト ボックス 409"/>
        <xdr:cNvSpPr txBox="1"/>
      </xdr:nvSpPr>
      <xdr:spPr>
        <a:xfrm>
          <a:off x="14909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58965</xdr:rowOff>
    </xdr:from>
    <xdr:to>
      <xdr:col>21</xdr:col>
      <xdr:colOff>50800</xdr:colOff>
      <xdr:row>40</xdr:row>
      <xdr:rowOff>160565</xdr:rowOff>
    </xdr:to>
    <xdr:sp macro="" textlink="">
      <xdr:nvSpPr>
        <xdr:cNvPr id="411" name="円/楕円 410"/>
        <xdr:cNvSpPr/>
      </xdr:nvSpPr>
      <xdr:spPr>
        <a:xfrm>
          <a:off x="14351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145342</xdr:rowOff>
    </xdr:from>
    <xdr:ext cx="762000" cy="259045"/>
    <xdr:sp macro="" textlink="">
      <xdr:nvSpPr>
        <xdr:cNvPr id="412" name="テキスト ボックス 411"/>
        <xdr:cNvSpPr txBox="1"/>
      </xdr:nvSpPr>
      <xdr:spPr>
        <a:xfrm>
          <a:off x="14020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58965</xdr:rowOff>
    </xdr:from>
    <xdr:to>
      <xdr:col>19</xdr:col>
      <xdr:colOff>533400</xdr:colOff>
      <xdr:row>40</xdr:row>
      <xdr:rowOff>160565</xdr:rowOff>
    </xdr:to>
    <xdr:sp macro="" textlink="">
      <xdr:nvSpPr>
        <xdr:cNvPr id="413" name="円/楕円 412"/>
        <xdr:cNvSpPr/>
      </xdr:nvSpPr>
      <xdr:spPr>
        <a:xfrm>
          <a:off x="13462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145342</xdr:rowOff>
    </xdr:from>
    <xdr:ext cx="762000" cy="259045"/>
    <xdr:sp macro="" textlink="">
      <xdr:nvSpPr>
        <xdr:cNvPr id="414" name="テキスト ボックス 413"/>
        <xdr:cNvSpPr txBox="1"/>
      </xdr:nvSpPr>
      <xdr:spPr>
        <a:xfrm>
          <a:off x="13131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solidFill>
                <a:sysClr val="windowText" lastClr="000000"/>
              </a:solidFill>
              <a:latin typeface="ＭＳ Ｐゴシック"/>
            </a:rPr>
            <a:t>前年度の</a:t>
          </a:r>
          <a:r>
            <a:rPr kumimoji="1" lang="en-US" altLang="ja-JP" sz="1300">
              <a:solidFill>
                <a:sysClr val="windowText" lastClr="000000"/>
              </a:solidFill>
              <a:latin typeface="ＭＳ Ｐゴシック"/>
            </a:rPr>
            <a:t>184.4</a:t>
          </a:r>
          <a:r>
            <a:rPr kumimoji="1" lang="ja-JP" altLang="en-US" sz="1300">
              <a:solidFill>
                <a:sysClr val="windowText" lastClr="000000"/>
              </a:solidFill>
              <a:latin typeface="ＭＳ Ｐゴシック"/>
            </a:rPr>
            <a:t>％から</a:t>
          </a:r>
          <a:r>
            <a:rPr kumimoji="1" lang="en-US" altLang="ja-JP" sz="1300">
              <a:solidFill>
                <a:sysClr val="windowText" lastClr="000000"/>
              </a:solidFill>
              <a:latin typeface="ＭＳ Ｐゴシック"/>
            </a:rPr>
            <a:t>6.2</a:t>
          </a:r>
          <a:r>
            <a:rPr kumimoji="1" lang="ja-JP" altLang="en-US" sz="1300">
              <a:solidFill>
                <a:sysClr val="windowText" lastClr="000000"/>
              </a:solidFill>
              <a:latin typeface="ＭＳ Ｐゴシック"/>
            </a:rPr>
            <a:t>ポイント改善したが依然として高い水準にある。原因は、過去の大規模事業に係る地方債残高と、公営企業の起債に係る繰入見込額が多額となっているためであるが、普通建設事業の見直し等により地方債の新規発行を抑制していることから、今後は地方債残高の減少により将来負担比率も減少していく見込みであ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157247</xdr:rowOff>
    </xdr:from>
    <xdr:to>
      <xdr:col>24</xdr:col>
      <xdr:colOff>558800</xdr:colOff>
      <xdr:row>15</xdr:row>
      <xdr:rowOff>169714</xdr:rowOff>
    </xdr:to>
    <xdr:cxnSp macro="">
      <xdr:nvCxnSpPr>
        <xdr:cNvPr id="448" name="直線コネクタ 447"/>
        <xdr:cNvCxnSpPr/>
      </xdr:nvCxnSpPr>
      <xdr:spPr>
        <a:xfrm flipV="1">
          <a:off x="16179800" y="2728997"/>
          <a:ext cx="8382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169714</xdr:rowOff>
    </xdr:from>
    <xdr:to>
      <xdr:col>23</xdr:col>
      <xdr:colOff>406400</xdr:colOff>
      <xdr:row>16</xdr:row>
      <xdr:rowOff>677</xdr:rowOff>
    </xdr:to>
    <xdr:cxnSp macro="">
      <xdr:nvCxnSpPr>
        <xdr:cNvPr id="451" name="直線コネクタ 450"/>
        <xdr:cNvCxnSpPr/>
      </xdr:nvCxnSpPr>
      <xdr:spPr>
        <a:xfrm flipV="1">
          <a:off x="15290800" y="274146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677</xdr:rowOff>
    </xdr:from>
    <xdr:to>
      <xdr:col>22</xdr:col>
      <xdr:colOff>203200</xdr:colOff>
      <xdr:row>16</xdr:row>
      <xdr:rowOff>41296</xdr:rowOff>
    </xdr:to>
    <xdr:cxnSp macro="">
      <xdr:nvCxnSpPr>
        <xdr:cNvPr id="454" name="直線コネクタ 453"/>
        <xdr:cNvCxnSpPr/>
      </xdr:nvCxnSpPr>
      <xdr:spPr>
        <a:xfrm flipV="1">
          <a:off x="14401800" y="2743877"/>
          <a:ext cx="889000" cy="4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41296</xdr:rowOff>
    </xdr:from>
    <xdr:to>
      <xdr:col>21</xdr:col>
      <xdr:colOff>0</xdr:colOff>
      <xdr:row>16</xdr:row>
      <xdr:rowOff>140229</xdr:rowOff>
    </xdr:to>
    <xdr:cxnSp macro="">
      <xdr:nvCxnSpPr>
        <xdr:cNvPr id="457" name="直線コネクタ 456"/>
        <xdr:cNvCxnSpPr/>
      </xdr:nvCxnSpPr>
      <xdr:spPr>
        <a:xfrm flipV="1">
          <a:off x="13512800" y="278449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106447</xdr:rowOff>
    </xdr:from>
    <xdr:to>
      <xdr:col>24</xdr:col>
      <xdr:colOff>609600</xdr:colOff>
      <xdr:row>16</xdr:row>
      <xdr:rowOff>36597</xdr:rowOff>
    </xdr:to>
    <xdr:sp macro="" textlink="">
      <xdr:nvSpPr>
        <xdr:cNvPr id="467" name="円/楕円 466"/>
        <xdr:cNvSpPr/>
      </xdr:nvSpPr>
      <xdr:spPr>
        <a:xfrm>
          <a:off x="16967200" y="26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78524</xdr:rowOff>
    </xdr:from>
    <xdr:ext cx="762000" cy="259045"/>
    <xdr:sp macro="" textlink="">
      <xdr:nvSpPr>
        <xdr:cNvPr id="468" name="将来負担の状況該当値テキスト"/>
        <xdr:cNvSpPr txBox="1"/>
      </xdr:nvSpPr>
      <xdr:spPr>
        <a:xfrm>
          <a:off x="17106900" y="265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118914</xdr:rowOff>
    </xdr:from>
    <xdr:to>
      <xdr:col>23</xdr:col>
      <xdr:colOff>457200</xdr:colOff>
      <xdr:row>16</xdr:row>
      <xdr:rowOff>49064</xdr:rowOff>
    </xdr:to>
    <xdr:sp macro="" textlink="">
      <xdr:nvSpPr>
        <xdr:cNvPr id="469" name="円/楕円 468"/>
        <xdr:cNvSpPr/>
      </xdr:nvSpPr>
      <xdr:spPr>
        <a:xfrm>
          <a:off x="16129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33841</xdr:rowOff>
    </xdr:from>
    <xdr:ext cx="736600" cy="259045"/>
    <xdr:sp macro="" textlink="">
      <xdr:nvSpPr>
        <xdr:cNvPr id="470" name="テキスト ボックス 469"/>
        <xdr:cNvSpPr txBox="1"/>
      </xdr:nvSpPr>
      <xdr:spPr>
        <a:xfrm>
          <a:off x="15798800" y="277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121327</xdr:rowOff>
    </xdr:from>
    <xdr:to>
      <xdr:col>22</xdr:col>
      <xdr:colOff>254000</xdr:colOff>
      <xdr:row>16</xdr:row>
      <xdr:rowOff>51477</xdr:rowOff>
    </xdr:to>
    <xdr:sp macro="" textlink="">
      <xdr:nvSpPr>
        <xdr:cNvPr id="471" name="円/楕円 470"/>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36254</xdr:rowOff>
    </xdr:from>
    <xdr:ext cx="762000" cy="259045"/>
    <xdr:sp macro="" textlink="">
      <xdr:nvSpPr>
        <xdr:cNvPr id="472" name="テキスト ボックス 471"/>
        <xdr:cNvSpPr txBox="1"/>
      </xdr:nvSpPr>
      <xdr:spPr>
        <a:xfrm>
          <a:off x="14909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161946</xdr:rowOff>
    </xdr:from>
    <xdr:to>
      <xdr:col>21</xdr:col>
      <xdr:colOff>50800</xdr:colOff>
      <xdr:row>16</xdr:row>
      <xdr:rowOff>92096</xdr:rowOff>
    </xdr:to>
    <xdr:sp macro="" textlink="">
      <xdr:nvSpPr>
        <xdr:cNvPr id="473" name="円/楕円 472"/>
        <xdr:cNvSpPr/>
      </xdr:nvSpPr>
      <xdr:spPr>
        <a:xfrm>
          <a:off x="14351000" y="27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76873</xdr:rowOff>
    </xdr:from>
    <xdr:ext cx="762000" cy="259045"/>
    <xdr:sp macro="" textlink="">
      <xdr:nvSpPr>
        <xdr:cNvPr id="474" name="テキスト ボックス 473"/>
        <xdr:cNvSpPr txBox="1"/>
      </xdr:nvSpPr>
      <xdr:spPr>
        <a:xfrm>
          <a:off x="14020800" y="282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89429</xdr:rowOff>
    </xdr:from>
    <xdr:to>
      <xdr:col>19</xdr:col>
      <xdr:colOff>533400</xdr:colOff>
      <xdr:row>17</xdr:row>
      <xdr:rowOff>19579</xdr:rowOff>
    </xdr:to>
    <xdr:sp macro="" textlink="">
      <xdr:nvSpPr>
        <xdr:cNvPr id="475" name="円/楕円 474"/>
        <xdr:cNvSpPr/>
      </xdr:nvSpPr>
      <xdr:spPr>
        <a:xfrm>
          <a:off x="13462000" y="28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4356</xdr:rowOff>
    </xdr:from>
    <xdr:ext cx="762000" cy="259045"/>
    <xdr:sp macro="" textlink="">
      <xdr:nvSpPr>
        <xdr:cNvPr id="476" name="テキスト ボックス 475"/>
        <xdr:cNvSpPr txBox="1"/>
      </xdr:nvSpPr>
      <xdr:spPr>
        <a:xfrm>
          <a:off x="13131800" y="291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35,841
35,786
216.96
17,274,859
16,629,542
631,540
9,234,924
16,884,446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22.5
178.2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定員適正化計画のもと、職員数の削減に努めているほか、平成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年度から職員給の</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％削減、平成</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年度からは更に削減幅を</a:t>
          </a:r>
          <a:r>
            <a:rPr kumimoji="1" lang="en-US" altLang="ja-JP" sz="1300">
              <a:solidFill>
                <a:sysClr val="windowText" lastClr="000000"/>
              </a:solidFill>
              <a:latin typeface="ＭＳ Ｐゴシック"/>
            </a:rPr>
            <a:t>8</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13</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に</a:t>
          </a:r>
          <a:r>
            <a:rPr kumimoji="1" lang="ja-JP" altLang="en-US" sz="1300">
              <a:solidFill>
                <a:sysClr val="windowText" lastClr="000000"/>
              </a:solidFill>
              <a:latin typeface="ＭＳ Ｐゴシック"/>
            </a:rPr>
            <a:t>広げている。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9</a:t>
          </a:r>
          <a:r>
            <a:rPr kumimoji="1" lang="ja-JP" altLang="en-US" sz="1300">
              <a:solidFill>
                <a:sysClr val="windowText" lastClr="000000"/>
              </a:solidFill>
              <a:latin typeface="ＭＳ Ｐゴシック"/>
            </a:rPr>
            <a:t>％の削減を実施している。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37</xdr:row>
      <xdr:rowOff>1270</xdr:rowOff>
    </xdr:to>
    <xdr:cxnSp macro="">
      <xdr:nvCxnSpPr>
        <xdr:cNvPr id="63" name="直線コネクタ 62"/>
        <xdr:cNvCxnSpPr/>
      </xdr:nvCxnSpPr>
      <xdr:spPr>
        <a:xfrm>
          <a:off x="3987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154432</xdr:rowOff>
    </xdr:to>
    <xdr:cxnSp macro="">
      <xdr:nvCxnSpPr>
        <xdr:cNvPr id="66" name="直線コネクタ 65"/>
        <xdr:cNvCxnSpPr/>
      </xdr:nvCxnSpPr>
      <xdr:spPr>
        <a:xfrm flipV="1">
          <a:off x="3098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117856</xdr:rowOff>
    </xdr:from>
    <xdr:to>
      <xdr:col>4</xdr:col>
      <xdr:colOff>346075</xdr:colOff>
      <xdr:row>36</xdr:row>
      <xdr:rowOff>154432</xdr:rowOff>
    </xdr:to>
    <xdr:cxnSp macro="">
      <xdr:nvCxnSpPr>
        <xdr:cNvPr id="69" name="直線コネクタ 68"/>
        <xdr:cNvCxnSpPr/>
      </xdr:nvCxnSpPr>
      <xdr:spPr>
        <a:xfrm>
          <a:off x="2209800" y="6290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117856</xdr:rowOff>
    </xdr:from>
    <xdr:to>
      <xdr:col>3</xdr:col>
      <xdr:colOff>142875</xdr:colOff>
      <xdr:row>36</xdr:row>
      <xdr:rowOff>145288</xdr:rowOff>
    </xdr:to>
    <xdr:cxnSp macro="">
      <xdr:nvCxnSpPr>
        <xdr:cNvPr id="72" name="直線コネクタ 71"/>
        <xdr:cNvCxnSpPr/>
      </xdr:nvCxnSpPr>
      <xdr:spPr>
        <a:xfrm flipV="1">
          <a:off x="1320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2" name="円/楕円 81"/>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3"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4" name="円/楕円 83"/>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5" name="テキスト ボックス 84"/>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103632</xdr:rowOff>
    </xdr:from>
    <xdr:to>
      <xdr:col>4</xdr:col>
      <xdr:colOff>396875</xdr:colOff>
      <xdr:row>37</xdr:row>
      <xdr:rowOff>33782</xdr:rowOff>
    </xdr:to>
    <xdr:sp macro="" textlink="">
      <xdr:nvSpPr>
        <xdr:cNvPr id="86" name="円/楕円 85"/>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87" name="テキスト ボックス 86"/>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67056</xdr:rowOff>
    </xdr:from>
    <xdr:to>
      <xdr:col>3</xdr:col>
      <xdr:colOff>193675</xdr:colOff>
      <xdr:row>36</xdr:row>
      <xdr:rowOff>168656</xdr:rowOff>
    </xdr:to>
    <xdr:sp macro="" textlink="">
      <xdr:nvSpPr>
        <xdr:cNvPr id="88" name="円/楕円 87"/>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7383</xdr:rowOff>
    </xdr:from>
    <xdr:ext cx="762000" cy="259045"/>
    <xdr:sp macro="" textlink="">
      <xdr:nvSpPr>
        <xdr:cNvPr id="89" name="テキスト ボックス 88"/>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0" name="円/楕円 89"/>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1" name="テキスト ボックス 90"/>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事務機器の再リースや委託業務の削減など内部管理経費の抑制に努めていることにより、低い水準にあるが、近年は、電子計算機システムの更新・新規導入により増加傾向にある。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42636</xdr:rowOff>
    </xdr:to>
    <xdr:cxnSp macro="">
      <xdr:nvCxnSpPr>
        <xdr:cNvPr id="126" name="直線コネクタ 125"/>
        <xdr:cNvCxnSpPr/>
      </xdr:nvCxnSpPr>
      <xdr:spPr>
        <a:xfrm>
          <a:off x="15671800" y="2527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127000</xdr:rowOff>
    </xdr:to>
    <xdr:cxnSp macro="">
      <xdr:nvCxnSpPr>
        <xdr:cNvPr id="129" name="直線コネクタ 128"/>
        <xdr:cNvCxnSpPr/>
      </xdr:nvCxnSpPr>
      <xdr:spPr>
        <a:xfrm>
          <a:off x="14782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61686</xdr:rowOff>
    </xdr:to>
    <xdr:cxnSp macro="">
      <xdr:nvCxnSpPr>
        <xdr:cNvPr id="132" name="直線コネクタ 131"/>
        <xdr:cNvCxnSpPr/>
      </xdr:nvCxnSpPr>
      <xdr:spPr>
        <a:xfrm>
          <a:off x="13893800" y="237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146050</xdr:rowOff>
    </xdr:to>
    <xdr:cxnSp macro="">
      <xdr:nvCxnSpPr>
        <xdr:cNvPr id="135" name="直線コネクタ 134"/>
        <xdr:cNvCxnSpPr/>
      </xdr:nvCxnSpPr>
      <xdr:spPr>
        <a:xfrm>
          <a:off x="13004800" y="236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5" name="円/楕円 144"/>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6"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7" name="円/楕円 146"/>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8" name="テキスト ボックス 147"/>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49" name="円/楕円 148"/>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0" name="テキスト ボックス 149"/>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1" name="円/楕円 150"/>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2" name="テキスト ボックス 151"/>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3" name="円/楕円 152"/>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4" name="テキスト ボックス 15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児童福祉費が類似団体と比べて高く推移しているが、生活保護費が前年度より減少したことにより、前年度比</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ポイント低下した。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今後も生活保護世帯の減少に向けた福祉施策と産業振興施策を一体的に取り組む必要がある。</a:t>
          </a: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19050</xdr:rowOff>
    </xdr:to>
    <xdr:cxnSp macro="">
      <xdr:nvCxnSpPr>
        <xdr:cNvPr id="187" name="直線コネクタ 186"/>
        <xdr:cNvCxnSpPr/>
      </xdr:nvCxnSpPr>
      <xdr:spPr>
        <a:xfrm flipV="1">
          <a:off x="3987800" y="10033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19050</xdr:rowOff>
    </xdr:from>
    <xdr:to>
      <xdr:col>5</xdr:col>
      <xdr:colOff>549275</xdr:colOff>
      <xdr:row>59</xdr:row>
      <xdr:rowOff>31750</xdr:rowOff>
    </xdr:to>
    <xdr:cxnSp macro="">
      <xdr:nvCxnSpPr>
        <xdr:cNvPr id="190" name="直線コネクタ 189"/>
        <xdr:cNvCxnSpPr/>
      </xdr:nvCxnSpPr>
      <xdr:spPr>
        <a:xfrm flipV="1">
          <a:off x="3098800" y="1013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101600</xdr:rowOff>
    </xdr:from>
    <xdr:to>
      <xdr:col>4</xdr:col>
      <xdr:colOff>346075</xdr:colOff>
      <xdr:row>59</xdr:row>
      <xdr:rowOff>31750</xdr:rowOff>
    </xdr:to>
    <xdr:cxnSp macro="">
      <xdr:nvCxnSpPr>
        <xdr:cNvPr id="193" name="直線コネクタ 192"/>
        <xdr:cNvCxnSpPr/>
      </xdr:nvCxnSpPr>
      <xdr:spPr>
        <a:xfrm>
          <a:off x="2209800" y="1004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101600</xdr:rowOff>
    </xdr:to>
    <xdr:cxnSp macro="">
      <xdr:nvCxnSpPr>
        <xdr:cNvPr id="196" name="直線コネクタ 195"/>
        <xdr:cNvCxnSpPr/>
      </xdr:nvCxnSpPr>
      <xdr:spPr>
        <a:xfrm>
          <a:off x="1320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6" name="円/楕円 205"/>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7"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139700</xdr:rowOff>
    </xdr:from>
    <xdr:to>
      <xdr:col>5</xdr:col>
      <xdr:colOff>600075</xdr:colOff>
      <xdr:row>59</xdr:row>
      <xdr:rowOff>69850</xdr:rowOff>
    </xdr:to>
    <xdr:sp macro="" textlink="">
      <xdr:nvSpPr>
        <xdr:cNvPr id="208" name="円/楕円 207"/>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54627</xdr:rowOff>
    </xdr:from>
    <xdr:ext cx="736600" cy="259045"/>
    <xdr:sp macro="" textlink="">
      <xdr:nvSpPr>
        <xdr:cNvPr id="209" name="テキスト ボックス 208"/>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0" name="円/楕円 209"/>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1" name="テキスト ボックス 210"/>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50800</xdr:rowOff>
    </xdr:from>
    <xdr:to>
      <xdr:col>3</xdr:col>
      <xdr:colOff>193675</xdr:colOff>
      <xdr:row>58</xdr:row>
      <xdr:rowOff>152400</xdr:rowOff>
    </xdr:to>
    <xdr:sp macro="" textlink="">
      <xdr:nvSpPr>
        <xdr:cNvPr id="212" name="円/楕円 211"/>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137177</xdr:rowOff>
    </xdr:from>
    <xdr:ext cx="762000" cy="259045"/>
    <xdr:sp macro="" textlink="">
      <xdr:nvSpPr>
        <xdr:cNvPr id="213" name="テキスト ボックス 212"/>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4" name="円/楕円 213"/>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5" name="テキスト ボックス 214"/>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en-US" sz="1300" b="0" i="0" baseline="0">
              <a:solidFill>
                <a:sysClr val="windowText" lastClr="000000"/>
              </a:solidFill>
              <a:effectLst/>
              <a:latin typeface="+mn-lt"/>
              <a:ea typeface="+mn-ea"/>
              <a:cs typeface="+mn-cs"/>
            </a:rPr>
            <a:t>除雪作業委託料に係る経常経費が</a:t>
          </a:r>
          <a:r>
            <a:rPr lang="en-US" altLang="ja-JP" sz="1300" b="0" i="0" baseline="0">
              <a:solidFill>
                <a:sysClr val="windowText" lastClr="000000"/>
              </a:solidFill>
              <a:effectLst/>
              <a:latin typeface="+mn-lt"/>
              <a:ea typeface="+mn-ea"/>
              <a:cs typeface="+mn-cs"/>
            </a:rPr>
            <a:t>26,575</a:t>
          </a:r>
          <a:r>
            <a:rPr lang="ja-JP" altLang="en-US" sz="1300" b="0" i="0" baseline="0">
              <a:solidFill>
                <a:sysClr val="windowText" lastClr="000000"/>
              </a:solidFill>
              <a:effectLst/>
              <a:latin typeface="+mn-lt"/>
              <a:ea typeface="+mn-ea"/>
              <a:cs typeface="+mn-cs"/>
            </a:rPr>
            <a:t>千円増加している。</a:t>
          </a:r>
        </a:p>
        <a:p>
          <a:pPr rtl="0"/>
          <a:endParaRPr lang="ja-JP" altLang="en-US" sz="1300" b="0" i="0" baseline="0">
            <a:solidFill>
              <a:schemeClr val="dk1"/>
            </a:solidFill>
            <a:effectLst/>
            <a:latin typeface="+mn-lt"/>
            <a:ea typeface="+mn-ea"/>
            <a:cs typeface="+mn-cs"/>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96520</xdr:rowOff>
    </xdr:to>
    <xdr:cxnSp macro="">
      <xdr:nvCxnSpPr>
        <xdr:cNvPr id="248" name="直線コネクタ 247"/>
        <xdr:cNvCxnSpPr/>
      </xdr:nvCxnSpPr>
      <xdr:spPr>
        <a:xfrm>
          <a:off x="15671800" y="969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88900</xdr:rowOff>
    </xdr:to>
    <xdr:cxnSp macro="">
      <xdr:nvCxnSpPr>
        <xdr:cNvPr id="251" name="直線コネクタ 250"/>
        <xdr:cNvCxnSpPr/>
      </xdr:nvCxnSpPr>
      <xdr:spPr>
        <a:xfrm>
          <a:off x="14782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27940</xdr:rowOff>
    </xdr:to>
    <xdr:cxnSp macro="">
      <xdr:nvCxnSpPr>
        <xdr:cNvPr id="254" name="直線コネクタ 253"/>
        <xdr:cNvCxnSpPr/>
      </xdr:nvCxnSpPr>
      <xdr:spPr>
        <a:xfrm>
          <a:off x="13893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138430</xdr:rowOff>
    </xdr:to>
    <xdr:cxnSp macro="">
      <xdr:nvCxnSpPr>
        <xdr:cNvPr id="257" name="直線コネクタ 256"/>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7" name="円/楕円 266"/>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8"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9" name="円/楕円 268"/>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0" name="テキスト ボックス 26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1" name="円/楕円 270"/>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2" name="テキスト ボックス 271"/>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3" name="円/楕円 272"/>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4" name="テキスト ボックス 273"/>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5" name="円/楕円 274"/>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6" name="テキスト ボックス 275"/>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ysClr val="windowText" lastClr="000000"/>
              </a:solidFill>
              <a:latin typeface="ＭＳ Ｐゴシック"/>
            </a:rPr>
            <a:t>ごみ処理業務や消防業務を一部事務組合で行っているため類似団体に比べて高めになっている。また、病院事業や下水道事業など赤字の公営企業に対する繰り出しを強化しているため高止まり傾向にあるが、</a:t>
          </a:r>
          <a:r>
            <a:rPr kumimoji="1" lang="ja-JP" altLang="ja-JP" sz="1300" baseline="0">
              <a:solidFill>
                <a:sysClr val="windowText" lastClr="000000"/>
              </a:solidFill>
              <a:effectLst/>
              <a:latin typeface="+mn-lt"/>
              <a:ea typeface="+mn-ea"/>
              <a:cs typeface="+mn-cs"/>
            </a:rPr>
            <a:t>黒石地区消防事務組合が</a:t>
          </a:r>
          <a:r>
            <a:rPr kumimoji="1" lang="en-US" altLang="ja-JP" sz="1300" baseline="0">
              <a:solidFill>
                <a:sysClr val="windowText" lastClr="000000"/>
              </a:solidFill>
              <a:effectLst/>
              <a:latin typeface="+mn-lt"/>
              <a:ea typeface="+mn-ea"/>
              <a:cs typeface="+mn-cs"/>
            </a:rPr>
            <a:t>H25</a:t>
          </a:r>
          <a:r>
            <a:rPr kumimoji="1" lang="ja-JP" altLang="en-US" sz="1300" baseline="0">
              <a:solidFill>
                <a:sysClr val="windowText" lastClr="000000"/>
              </a:solidFill>
              <a:effectLst/>
              <a:latin typeface="+mn-lt"/>
              <a:ea typeface="+mn-ea"/>
              <a:cs typeface="+mn-cs"/>
            </a:rPr>
            <a:t>年度途中で</a:t>
          </a:r>
          <a:r>
            <a:rPr kumimoji="1" lang="ja-JP" altLang="ja-JP" sz="1300" baseline="0">
              <a:solidFill>
                <a:sysClr val="windowText" lastClr="000000"/>
              </a:solidFill>
              <a:effectLst/>
              <a:latin typeface="+mn-lt"/>
              <a:ea typeface="+mn-ea"/>
              <a:cs typeface="+mn-cs"/>
            </a:rPr>
            <a:t>弘前地区消防事務組合</a:t>
          </a:r>
          <a:r>
            <a:rPr kumimoji="1" lang="ja-JP" altLang="en-US" sz="1300" baseline="0">
              <a:solidFill>
                <a:sysClr val="windowText" lastClr="000000"/>
              </a:solidFill>
              <a:effectLst/>
              <a:latin typeface="+mn-lt"/>
              <a:ea typeface="+mn-ea"/>
              <a:cs typeface="+mn-cs"/>
            </a:rPr>
            <a:t>に統合し廃止となっており、この</a:t>
          </a:r>
          <a:r>
            <a:rPr kumimoji="1" lang="ja-JP" altLang="ja-JP" sz="1300" baseline="0">
              <a:solidFill>
                <a:sysClr val="windowText" lastClr="000000"/>
              </a:solidFill>
              <a:effectLst/>
              <a:latin typeface="+mn-lt"/>
              <a:ea typeface="+mn-ea"/>
              <a:cs typeface="+mn-cs"/>
            </a:rPr>
            <a:t>こと</a:t>
          </a:r>
          <a:r>
            <a:rPr kumimoji="1" lang="ja-JP" altLang="en-US" sz="1300" baseline="0">
              <a:solidFill>
                <a:sysClr val="windowText" lastClr="000000"/>
              </a:solidFill>
              <a:effectLst/>
              <a:latin typeface="+mn-lt"/>
              <a:ea typeface="+mn-ea"/>
              <a:cs typeface="+mn-cs"/>
            </a:rPr>
            <a:t>が前年度比</a:t>
          </a:r>
          <a:r>
            <a:rPr kumimoji="1" lang="en-US" altLang="ja-JP" sz="1300" baseline="0">
              <a:solidFill>
                <a:sysClr val="windowText" lastClr="000000"/>
              </a:solidFill>
              <a:effectLst/>
              <a:latin typeface="+mn-lt"/>
              <a:ea typeface="+mn-ea"/>
              <a:cs typeface="+mn-cs"/>
            </a:rPr>
            <a:t>1.8</a:t>
          </a:r>
          <a:r>
            <a:rPr kumimoji="1" lang="ja-JP" altLang="en-US" sz="1300" baseline="0">
              <a:solidFill>
                <a:sysClr val="windowText" lastClr="000000"/>
              </a:solidFill>
              <a:effectLst/>
              <a:latin typeface="+mn-lt"/>
              <a:ea typeface="+mn-ea"/>
              <a:cs typeface="+mn-cs"/>
            </a:rPr>
            <a:t>ポイント低下の主な要因となっている。</a:t>
          </a:r>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72136</xdr:rowOff>
    </xdr:to>
    <xdr:cxnSp macro="">
      <xdr:nvCxnSpPr>
        <xdr:cNvPr id="306" name="直線コネクタ 305"/>
        <xdr:cNvCxnSpPr/>
      </xdr:nvCxnSpPr>
      <xdr:spPr>
        <a:xfrm flipV="1">
          <a:off x="15671800" y="65049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72136</xdr:rowOff>
    </xdr:from>
    <xdr:to>
      <xdr:col>22</xdr:col>
      <xdr:colOff>565150</xdr:colOff>
      <xdr:row>38</xdr:row>
      <xdr:rowOff>76708</xdr:rowOff>
    </xdr:to>
    <xdr:cxnSp macro="">
      <xdr:nvCxnSpPr>
        <xdr:cNvPr id="309" name="直線コネクタ 308"/>
        <xdr:cNvCxnSpPr/>
      </xdr:nvCxnSpPr>
      <xdr:spPr>
        <a:xfrm flipV="1">
          <a:off x="14782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49276</xdr:rowOff>
    </xdr:from>
    <xdr:to>
      <xdr:col>21</xdr:col>
      <xdr:colOff>361950</xdr:colOff>
      <xdr:row>38</xdr:row>
      <xdr:rowOff>76708</xdr:rowOff>
    </xdr:to>
    <xdr:cxnSp macro="">
      <xdr:nvCxnSpPr>
        <xdr:cNvPr id="312" name="直線コネクタ 311"/>
        <xdr:cNvCxnSpPr/>
      </xdr:nvCxnSpPr>
      <xdr:spPr>
        <a:xfrm>
          <a:off x="13893800" y="6564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49276</xdr:rowOff>
    </xdr:to>
    <xdr:cxnSp macro="">
      <xdr:nvCxnSpPr>
        <xdr:cNvPr id="315" name="直線コネクタ 314"/>
        <xdr:cNvCxnSpPr/>
      </xdr:nvCxnSpPr>
      <xdr:spPr>
        <a:xfrm>
          <a:off x="13004800" y="6555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25" name="円/楕円 324"/>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26"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27" name="円/楕円 326"/>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28" name="テキスト ボックス 327"/>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25908</xdr:rowOff>
    </xdr:from>
    <xdr:to>
      <xdr:col>21</xdr:col>
      <xdr:colOff>412750</xdr:colOff>
      <xdr:row>38</xdr:row>
      <xdr:rowOff>127508</xdr:rowOff>
    </xdr:to>
    <xdr:sp macro="" textlink="">
      <xdr:nvSpPr>
        <xdr:cNvPr id="329" name="円/楕円 328"/>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112285</xdr:rowOff>
    </xdr:from>
    <xdr:ext cx="762000" cy="259045"/>
    <xdr:sp macro="" textlink="">
      <xdr:nvSpPr>
        <xdr:cNvPr id="330" name="テキスト ボックス 329"/>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31" name="円/楕円 330"/>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2" name="テキスト ボックス 331"/>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3" name="円/楕円 332"/>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4" name="テキスト ボックス 333"/>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過去の大型建設事業の実施により公債費の負担が大きくなっている。平成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年度は満期一括償還</a:t>
          </a:r>
          <a:r>
            <a:rPr kumimoji="1" lang="en-US" altLang="ja-JP" sz="1300">
              <a:solidFill>
                <a:sysClr val="windowText" lastClr="000000"/>
              </a:solidFill>
              <a:latin typeface="ＭＳ Ｐゴシック"/>
            </a:rPr>
            <a:t>307,600</a:t>
          </a:r>
          <a:r>
            <a:rPr kumimoji="1" lang="ja-JP" altLang="en-US" sz="1300">
              <a:solidFill>
                <a:sysClr val="windowText" lastClr="000000"/>
              </a:solidFill>
              <a:latin typeface="ＭＳ Ｐゴシック"/>
            </a:rPr>
            <a:t>千円が公債費を押し上げる形になったが、平成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年度以降は少しずつ縮小している。</a:t>
          </a:r>
        </a:p>
        <a:p>
          <a:r>
            <a:rPr kumimoji="1" lang="ja-JP" altLang="en-US" sz="1300">
              <a:solidFill>
                <a:sysClr val="windowText" lastClr="000000"/>
              </a:solidFill>
              <a:latin typeface="ＭＳ Ｐゴシック"/>
            </a:rPr>
            <a:t>　これら債務については平準化対策の結果、今後数年は高い水準で推移する見込みであるが、公債費負担適正化計画を策定し適正な管理に努めているところである。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81280</xdr:rowOff>
    </xdr:to>
    <xdr:cxnSp macro="">
      <xdr:nvCxnSpPr>
        <xdr:cNvPr id="366" name="直線コネクタ 365"/>
        <xdr:cNvCxnSpPr/>
      </xdr:nvCxnSpPr>
      <xdr:spPr>
        <a:xfrm flipV="1">
          <a:off x="3987800" y="12936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81280</xdr:rowOff>
    </xdr:from>
    <xdr:to>
      <xdr:col>5</xdr:col>
      <xdr:colOff>549275</xdr:colOff>
      <xdr:row>75</xdr:row>
      <xdr:rowOff>94615</xdr:rowOff>
    </xdr:to>
    <xdr:cxnSp macro="">
      <xdr:nvCxnSpPr>
        <xdr:cNvPr id="369" name="直線コネクタ 368"/>
        <xdr:cNvCxnSpPr/>
      </xdr:nvCxnSpPr>
      <xdr:spPr>
        <a:xfrm flipV="1">
          <a:off x="3098800" y="129400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94615</xdr:rowOff>
    </xdr:from>
    <xdr:to>
      <xdr:col>4</xdr:col>
      <xdr:colOff>346075</xdr:colOff>
      <xdr:row>75</xdr:row>
      <xdr:rowOff>165100</xdr:rowOff>
    </xdr:to>
    <xdr:cxnSp macro="">
      <xdr:nvCxnSpPr>
        <xdr:cNvPr id="372" name="直線コネクタ 371"/>
        <xdr:cNvCxnSpPr/>
      </xdr:nvCxnSpPr>
      <xdr:spPr>
        <a:xfrm flipV="1">
          <a:off x="2209800" y="129533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75</xdr:row>
      <xdr:rowOff>165100</xdr:rowOff>
    </xdr:to>
    <xdr:cxnSp macro="">
      <xdr:nvCxnSpPr>
        <xdr:cNvPr id="375" name="直線コネクタ 374"/>
        <xdr:cNvCxnSpPr/>
      </xdr:nvCxnSpPr>
      <xdr:spPr>
        <a:xfrm>
          <a:off x="1320800" y="12989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85" name="円/楕円 384"/>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170197</xdr:rowOff>
    </xdr:from>
    <xdr:ext cx="762000" cy="259045"/>
    <xdr:sp macro="" textlink="">
      <xdr:nvSpPr>
        <xdr:cNvPr id="386" name="公債費該当値テキスト"/>
        <xdr:cNvSpPr txBox="1"/>
      </xdr:nvSpPr>
      <xdr:spPr>
        <a:xfrm>
          <a:off x="49149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30480</xdr:rowOff>
    </xdr:from>
    <xdr:to>
      <xdr:col>5</xdr:col>
      <xdr:colOff>600075</xdr:colOff>
      <xdr:row>75</xdr:row>
      <xdr:rowOff>132080</xdr:rowOff>
    </xdr:to>
    <xdr:sp macro="" textlink="">
      <xdr:nvSpPr>
        <xdr:cNvPr id="387" name="円/楕円 386"/>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116857</xdr:rowOff>
    </xdr:from>
    <xdr:ext cx="736600" cy="259045"/>
    <xdr:sp macro="" textlink="">
      <xdr:nvSpPr>
        <xdr:cNvPr id="388" name="テキスト ボックス 387"/>
        <xdr:cNvSpPr txBox="1"/>
      </xdr:nvSpPr>
      <xdr:spPr>
        <a:xfrm>
          <a:off x="3606800" y="1297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43815</xdr:rowOff>
    </xdr:from>
    <xdr:to>
      <xdr:col>4</xdr:col>
      <xdr:colOff>396875</xdr:colOff>
      <xdr:row>75</xdr:row>
      <xdr:rowOff>145415</xdr:rowOff>
    </xdr:to>
    <xdr:sp macro="" textlink="">
      <xdr:nvSpPr>
        <xdr:cNvPr id="389" name="円/楕円 388"/>
        <xdr:cNvSpPr/>
      </xdr:nvSpPr>
      <xdr:spPr>
        <a:xfrm>
          <a:off x="3048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130191</xdr:rowOff>
    </xdr:from>
    <xdr:ext cx="762000" cy="259045"/>
    <xdr:sp macro="" textlink="">
      <xdr:nvSpPr>
        <xdr:cNvPr id="390" name="テキスト ボックス 389"/>
        <xdr:cNvSpPr txBox="1"/>
      </xdr:nvSpPr>
      <xdr:spPr>
        <a:xfrm>
          <a:off x="2717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114300</xdr:rowOff>
    </xdr:from>
    <xdr:to>
      <xdr:col>3</xdr:col>
      <xdr:colOff>193675</xdr:colOff>
      <xdr:row>76</xdr:row>
      <xdr:rowOff>44450</xdr:rowOff>
    </xdr:to>
    <xdr:sp macro="" textlink="">
      <xdr:nvSpPr>
        <xdr:cNvPr id="391" name="円/楕円 390"/>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29227</xdr:rowOff>
    </xdr:from>
    <xdr:ext cx="762000" cy="259045"/>
    <xdr:sp macro="" textlink="">
      <xdr:nvSpPr>
        <xdr:cNvPr id="392" name="テキスト ボックス 391"/>
        <xdr:cNvSpPr txBox="1"/>
      </xdr:nvSpPr>
      <xdr:spPr>
        <a:xfrm>
          <a:off x="1828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3" name="円/楕円 392"/>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166388</xdr:rowOff>
    </xdr:from>
    <xdr:ext cx="762000" cy="259045"/>
    <xdr:sp macro="" textlink="">
      <xdr:nvSpPr>
        <xdr:cNvPr id="394" name="テキスト ボックス 393"/>
        <xdr:cNvSpPr txBox="1"/>
      </xdr:nvSpPr>
      <xdr:spPr>
        <a:xfrm>
          <a:off x="939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ＭＳ Ｐゴシック"/>
            </a:rPr>
            <a:t> 　特に補助費等が前年度比</a:t>
          </a:r>
          <a:r>
            <a:rPr kumimoji="1" lang="en-US" altLang="ja-JP" sz="1300" baseline="0">
              <a:solidFill>
                <a:schemeClr val="dk1"/>
              </a:solidFill>
              <a:latin typeface="ＭＳ Ｐゴシック"/>
            </a:rPr>
            <a:t>1.8</a:t>
          </a:r>
          <a:r>
            <a:rPr kumimoji="1" lang="ja-JP" altLang="en-US" sz="1300" baseline="0">
              <a:solidFill>
                <a:schemeClr val="dk1"/>
              </a:solidFill>
              <a:latin typeface="ＭＳ Ｐゴシック"/>
            </a:rPr>
            <a:t>ポイント低下しているが、一方で、物件費が増加していることなどから、全体としては前年度並に推移している。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81280</xdr:rowOff>
    </xdr:to>
    <xdr:cxnSp macro="">
      <xdr:nvCxnSpPr>
        <xdr:cNvPr id="427" name="直線コネクタ 426"/>
        <xdr:cNvCxnSpPr/>
      </xdr:nvCxnSpPr>
      <xdr:spPr>
        <a:xfrm flipV="1">
          <a:off x="15671800" y="1343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81280</xdr:rowOff>
    </xdr:to>
    <xdr:cxnSp macro="">
      <xdr:nvCxnSpPr>
        <xdr:cNvPr id="430" name="直線コネクタ 429"/>
        <xdr:cNvCxnSpPr/>
      </xdr:nvCxnSpPr>
      <xdr:spPr>
        <a:xfrm>
          <a:off x="14782800" y="13435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78</xdr:row>
      <xdr:rowOff>62230</xdr:rowOff>
    </xdr:to>
    <xdr:cxnSp macro="">
      <xdr:nvCxnSpPr>
        <xdr:cNvPr id="433" name="直線コネクタ 432"/>
        <xdr:cNvCxnSpPr/>
      </xdr:nvCxnSpPr>
      <xdr:spPr>
        <a:xfrm>
          <a:off x="13893800" y="132905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73661</xdr:rowOff>
    </xdr:from>
    <xdr:to>
      <xdr:col>20</xdr:col>
      <xdr:colOff>158750</xdr:colOff>
      <xdr:row>77</xdr:row>
      <xdr:rowOff>88900</xdr:rowOff>
    </xdr:to>
    <xdr:cxnSp macro="">
      <xdr:nvCxnSpPr>
        <xdr:cNvPr id="436" name="直線コネクタ 435"/>
        <xdr:cNvCxnSpPr/>
      </xdr:nvCxnSpPr>
      <xdr:spPr>
        <a:xfrm>
          <a:off x="13004800" y="132753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6" name="円/楕円 445"/>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7"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8" name="円/楕円 447"/>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9" name="テキスト ボックス 448"/>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50" name="円/楕円 449"/>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51" name="テキスト ボックス 450"/>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52" name="円/楕円 451"/>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53" name="テキスト ボックス 452"/>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4" name="円/楕円 453"/>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109238</xdr:rowOff>
    </xdr:from>
    <xdr:ext cx="762000" cy="259045"/>
    <xdr:sp macro="" textlink="">
      <xdr:nvSpPr>
        <xdr:cNvPr id="455" name="テキスト ボックス 454"/>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青森県黒石市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5385</xdr:rowOff>
    </xdr:from>
    <xdr:to>
      <xdr:col>4</xdr:col>
      <xdr:colOff>1117600</xdr:colOff>
      <xdr:row>19</xdr:row>
      <xdr:rowOff>10135</xdr:rowOff>
    </xdr:to>
    <xdr:cxnSp macro="">
      <xdr:nvCxnSpPr>
        <xdr:cNvPr id="50" name="直線コネクタ 49"/>
        <xdr:cNvCxnSpPr/>
      </xdr:nvCxnSpPr>
      <xdr:spPr bwMode="auto">
        <a:xfrm flipV="1">
          <a:off x="5003800" y="3310560"/>
          <a:ext cx="647700" cy="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145262</xdr:rowOff>
    </xdr:from>
    <xdr:to>
      <xdr:col>4</xdr:col>
      <xdr:colOff>469900</xdr:colOff>
      <xdr:row>19</xdr:row>
      <xdr:rowOff>10135</xdr:rowOff>
    </xdr:to>
    <xdr:cxnSp macro="">
      <xdr:nvCxnSpPr>
        <xdr:cNvPr id="53" name="直線コネクタ 52"/>
        <xdr:cNvCxnSpPr/>
      </xdr:nvCxnSpPr>
      <xdr:spPr bwMode="auto">
        <a:xfrm>
          <a:off x="4305300" y="3278987"/>
          <a:ext cx="698500" cy="36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145262</xdr:rowOff>
    </xdr:from>
    <xdr:to>
      <xdr:col>3</xdr:col>
      <xdr:colOff>904875</xdr:colOff>
      <xdr:row>19</xdr:row>
      <xdr:rowOff>2883</xdr:rowOff>
    </xdr:to>
    <xdr:cxnSp macro="">
      <xdr:nvCxnSpPr>
        <xdr:cNvPr id="56" name="直線コネクタ 55"/>
        <xdr:cNvCxnSpPr/>
      </xdr:nvCxnSpPr>
      <xdr:spPr bwMode="auto">
        <a:xfrm flipV="1">
          <a:off x="3606800" y="3278987"/>
          <a:ext cx="698500" cy="2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169024</xdr:rowOff>
    </xdr:from>
    <xdr:to>
      <xdr:col>3</xdr:col>
      <xdr:colOff>206375</xdr:colOff>
      <xdr:row>19</xdr:row>
      <xdr:rowOff>2883</xdr:rowOff>
    </xdr:to>
    <xdr:cxnSp macro="">
      <xdr:nvCxnSpPr>
        <xdr:cNvPr id="59" name="直線コネクタ 58"/>
        <xdr:cNvCxnSpPr/>
      </xdr:nvCxnSpPr>
      <xdr:spPr bwMode="auto">
        <a:xfrm>
          <a:off x="2908300" y="3302749"/>
          <a:ext cx="698500" cy="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126035</xdr:rowOff>
    </xdr:from>
    <xdr:to>
      <xdr:col>5</xdr:col>
      <xdr:colOff>34925</xdr:colOff>
      <xdr:row>19</xdr:row>
      <xdr:rowOff>56185</xdr:rowOff>
    </xdr:to>
    <xdr:sp macro="" textlink="">
      <xdr:nvSpPr>
        <xdr:cNvPr id="69" name="円/楕円 68"/>
        <xdr:cNvSpPr/>
      </xdr:nvSpPr>
      <xdr:spPr bwMode="auto">
        <a:xfrm>
          <a:off x="5600700" y="325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98112</xdr:rowOff>
    </xdr:from>
    <xdr:ext cx="762000" cy="259045"/>
    <xdr:sp macro="" textlink="">
      <xdr:nvSpPr>
        <xdr:cNvPr id="70" name="人口1人当たり決算額の推移該当値テキスト130"/>
        <xdr:cNvSpPr txBox="1"/>
      </xdr:nvSpPr>
      <xdr:spPr>
        <a:xfrm>
          <a:off x="5740400" y="323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130785</xdr:rowOff>
    </xdr:from>
    <xdr:to>
      <xdr:col>4</xdr:col>
      <xdr:colOff>520700</xdr:colOff>
      <xdr:row>19</xdr:row>
      <xdr:rowOff>60935</xdr:rowOff>
    </xdr:to>
    <xdr:sp macro="" textlink="">
      <xdr:nvSpPr>
        <xdr:cNvPr id="71" name="円/楕円 70"/>
        <xdr:cNvSpPr/>
      </xdr:nvSpPr>
      <xdr:spPr bwMode="auto">
        <a:xfrm>
          <a:off x="4953000" y="32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45712</xdr:rowOff>
    </xdr:from>
    <xdr:ext cx="736600" cy="259045"/>
    <xdr:sp macro="" textlink="">
      <xdr:nvSpPr>
        <xdr:cNvPr id="72" name="テキスト ボックス 71"/>
        <xdr:cNvSpPr txBox="1"/>
      </xdr:nvSpPr>
      <xdr:spPr>
        <a:xfrm>
          <a:off x="4622800" y="335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94463</xdr:rowOff>
    </xdr:from>
    <xdr:to>
      <xdr:col>3</xdr:col>
      <xdr:colOff>955675</xdr:colOff>
      <xdr:row>19</xdr:row>
      <xdr:rowOff>24612</xdr:rowOff>
    </xdr:to>
    <xdr:sp macro="" textlink="">
      <xdr:nvSpPr>
        <xdr:cNvPr id="73" name="円/楕円 72"/>
        <xdr:cNvSpPr/>
      </xdr:nvSpPr>
      <xdr:spPr bwMode="auto">
        <a:xfrm>
          <a:off x="4254500" y="32281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9389</xdr:rowOff>
    </xdr:from>
    <xdr:ext cx="762000" cy="259045"/>
    <xdr:sp macro="" textlink="">
      <xdr:nvSpPr>
        <xdr:cNvPr id="74" name="テキスト ボックス 73"/>
        <xdr:cNvSpPr txBox="1"/>
      </xdr:nvSpPr>
      <xdr:spPr>
        <a:xfrm>
          <a:off x="3924300" y="33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123533</xdr:rowOff>
    </xdr:from>
    <xdr:to>
      <xdr:col>3</xdr:col>
      <xdr:colOff>257175</xdr:colOff>
      <xdr:row>19</xdr:row>
      <xdr:rowOff>53683</xdr:rowOff>
    </xdr:to>
    <xdr:sp macro="" textlink="">
      <xdr:nvSpPr>
        <xdr:cNvPr id="75" name="円/楕円 74"/>
        <xdr:cNvSpPr/>
      </xdr:nvSpPr>
      <xdr:spPr bwMode="auto">
        <a:xfrm>
          <a:off x="3556000" y="325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38460</xdr:rowOff>
    </xdr:from>
    <xdr:ext cx="762000" cy="259045"/>
    <xdr:sp macro="" textlink="">
      <xdr:nvSpPr>
        <xdr:cNvPr id="76" name="テキスト ボックス 75"/>
        <xdr:cNvSpPr txBox="1"/>
      </xdr:nvSpPr>
      <xdr:spPr>
        <a:xfrm>
          <a:off x="3225800" y="334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118224</xdr:rowOff>
    </xdr:from>
    <xdr:to>
      <xdr:col>2</xdr:col>
      <xdr:colOff>692150</xdr:colOff>
      <xdr:row>19</xdr:row>
      <xdr:rowOff>48374</xdr:rowOff>
    </xdr:to>
    <xdr:sp macro="" textlink="">
      <xdr:nvSpPr>
        <xdr:cNvPr id="77" name="円/楕円 76"/>
        <xdr:cNvSpPr/>
      </xdr:nvSpPr>
      <xdr:spPr bwMode="auto">
        <a:xfrm>
          <a:off x="2857500" y="325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33151</xdr:rowOff>
    </xdr:from>
    <xdr:ext cx="762000" cy="259045"/>
    <xdr:sp macro="" textlink="">
      <xdr:nvSpPr>
        <xdr:cNvPr id="78" name="テキスト ボックス 77"/>
        <xdr:cNvSpPr txBox="1"/>
      </xdr:nvSpPr>
      <xdr:spPr>
        <a:xfrm>
          <a:off x="2527300" y="333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245046</xdr:rowOff>
    </xdr:from>
    <xdr:to>
      <xdr:col>4</xdr:col>
      <xdr:colOff>1117600</xdr:colOff>
      <xdr:row>37</xdr:row>
      <xdr:rowOff>249537</xdr:rowOff>
    </xdr:to>
    <xdr:cxnSp macro="">
      <xdr:nvCxnSpPr>
        <xdr:cNvPr id="112" name="直線コネクタ 111"/>
        <xdr:cNvCxnSpPr/>
      </xdr:nvCxnSpPr>
      <xdr:spPr bwMode="auto">
        <a:xfrm>
          <a:off x="5003800" y="7369746"/>
          <a:ext cx="647700" cy="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234952</xdr:rowOff>
    </xdr:from>
    <xdr:to>
      <xdr:col>4</xdr:col>
      <xdr:colOff>469900</xdr:colOff>
      <xdr:row>37</xdr:row>
      <xdr:rowOff>245046</xdr:rowOff>
    </xdr:to>
    <xdr:cxnSp macro="">
      <xdr:nvCxnSpPr>
        <xdr:cNvPr id="115" name="直線コネクタ 114"/>
        <xdr:cNvCxnSpPr/>
      </xdr:nvCxnSpPr>
      <xdr:spPr bwMode="auto">
        <a:xfrm>
          <a:off x="4305300" y="7359652"/>
          <a:ext cx="698500" cy="1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223282</xdr:rowOff>
    </xdr:from>
    <xdr:to>
      <xdr:col>3</xdr:col>
      <xdr:colOff>904875</xdr:colOff>
      <xdr:row>37</xdr:row>
      <xdr:rowOff>234952</xdr:rowOff>
    </xdr:to>
    <xdr:cxnSp macro="">
      <xdr:nvCxnSpPr>
        <xdr:cNvPr id="118" name="直線コネクタ 117"/>
        <xdr:cNvCxnSpPr/>
      </xdr:nvCxnSpPr>
      <xdr:spPr bwMode="auto">
        <a:xfrm>
          <a:off x="3606800" y="7347982"/>
          <a:ext cx="698500" cy="1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223282</xdr:rowOff>
    </xdr:from>
    <xdr:to>
      <xdr:col>3</xdr:col>
      <xdr:colOff>206375</xdr:colOff>
      <xdr:row>37</xdr:row>
      <xdr:rowOff>230731</xdr:rowOff>
    </xdr:to>
    <xdr:cxnSp macro="">
      <xdr:nvCxnSpPr>
        <xdr:cNvPr id="121" name="直線コネクタ 120"/>
        <xdr:cNvCxnSpPr/>
      </xdr:nvCxnSpPr>
      <xdr:spPr bwMode="auto">
        <a:xfrm flipV="1">
          <a:off x="2908300" y="7347982"/>
          <a:ext cx="698500" cy="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198737</xdr:rowOff>
    </xdr:from>
    <xdr:to>
      <xdr:col>5</xdr:col>
      <xdr:colOff>34925</xdr:colOff>
      <xdr:row>37</xdr:row>
      <xdr:rowOff>300337</xdr:rowOff>
    </xdr:to>
    <xdr:sp macro="" textlink="">
      <xdr:nvSpPr>
        <xdr:cNvPr id="131" name="円/楕円 130"/>
        <xdr:cNvSpPr/>
      </xdr:nvSpPr>
      <xdr:spPr bwMode="auto">
        <a:xfrm>
          <a:off x="5600700" y="732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43814</xdr:rowOff>
    </xdr:from>
    <xdr:ext cx="762000" cy="259045"/>
    <xdr:sp macro="" textlink="">
      <xdr:nvSpPr>
        <xdr:cNvPr id="132" name="人口1人当たり決算額の推移該当値テキスト445"/>
        <xdr:cNvSpPr txBox="1"/>
      </xdr:nvSpPr>
      <xdr:spPr>
        <a:xfrm>
          <a:off x="5740400" y="716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194246</xdr:rowOff>
    </xdr:from>
    <xdr:to>
      <xdr:col>4</xdr:col>
      <xdr:colOff>520700</xdr:colOff>
      <xdr:row>37</xdr:row>
      <xdr:rowOff>295846</xdr:rowOff>
    </xdr:to>
    <xdr:sp macro="" textlink="">
      <xdr:nvSpPr>
        <xdr:cNvPr id="133" name="円/楕円 132"/>
        <xdr:cNvSpPr/>
      </xdr:nvSpPr>
      <xdr:spPr bwMode="auto">
        <a:xfrm>
          <a:off x="4953000" y="731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134573</xdr:rowOff>
    </xdr:from>
    <xdr:ext cx="736600" cy="259045"/>
    <xdr:sp macro="" textlink="">
      <xdr:nvSpPr>
        <xdr:cNvPr id="134" name="テキスト ボックス 133"/>
        <xdr:cNvSpPr txBox="1"/>
      </xdr:nvSpPr>
      <xdr:spPr>
        <a:xfrm>
          <a:off x="4622800" y="7087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49,017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184152</xdr:rowOff>
    </xdr:from>
    <xdr:to>
      <xdr:col>3</xdr:col>
      <xdr:colOff>955675</xdr:colOff>
      <xdr:row>37</xdr:row>
      <xdr:rowOff>285752</xdr:rowOff>
    </xdr:to>
    <xdr:sp macro="" textlink="">
      <xdr:nvSpPr>
        <xdr:cNvPr id="135" name="円/楕円 134"/>
        <xdr:cNvSpPr/>
      </xdr:nvSpPr>
      <xdr:spPr bwMode="auto">
        <a:xfrm>
          <a:off x="4254500" y="730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124479</xdr:rowOff>
    </xdr:from>
    <xdr:ext cx="762000" cy="259045"/>
    <xdr:sp macro="" textlink="">
      <xdr:nvSpPr>
        <xdr:cNvPr id="136" name="テキスト ボックス 135"/>
        <xdr:cNvSpPr txBox="1"/>
      </xdr:nvSpPr>
      <xdr:spPr>
        <a:xfrm>
          <a:off x="3924300" y="707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172482</xdr:rowOff>
    </xdr:from>
    <xdr:to>
      <xdr:col>3</xdr:col>
      <xdr:colOff>257175</xdr:colOff>
      <xdr:row>37</xdr:row>
      <xdr:rowOff>274082</xdr:rowOff>
    </xdr:to>
    <xdr:sp macro="" textlink="">
      <xdr:nvSpPr>
        <xdr:cNvPr id="137" name="円/楕円 136"/>
        <xdr:cNvSpPr/>
      </xdr:nvSpPr>
      <xdr:spPr bwMode="auto">
        <a:xfrm>
          <a:off x="3556000" y="72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112809</xdr:rowOff>
    </xdr:from>
    <xdr:ext cx="762000" cy="259045"/>
    <xdr:sp macro="" textlink="">
      <xdr:nvSpPr>
        <xdr:cNvPr id="138" name="テキスト ボックス 137"/>
        <xdr:cNvSpPr txBox="1"/>
      </xdr:nvSpPr>
      <xdr:spPr>
        <a:xfrm>
          <a:off x="3225800" y="706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179931</xdr:rowOff>
    </xdr:from>
    <xdr:to>
      <xdr:col>2</xdr:col>
      <xdr:colOff>692150</xdr:colOff>
      <xdr:row>37</xdr:row>
      <xdr:rowOff>281531</xdr:rowOff>
    </xdr:to>
    <xdr:sp macro="" textlink="">
      <xdr:nvSpPr>
        <xdr:cNvPr id="139" name="円/楕円 138"/>
        <xdr:cNvSpPr/>
      </xdr:nvSpPr>
      <xdr:spPr bwMode="auto">
        <a:xfrm>
          <a:off x="2857500" y="730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120258</xdr:rowOff>
    </xdr:from>
    <xdr:ext cx="762000" cy="259045"/>
    <xdr:sp macro="" textlink="">
      <xdr:nvSpPr>
        <xdr:cNvPr id="140" name="テキスト ボックス 139"/>
        <xdr:cNvSpPr txBox="1"/>
      </xdr:nvSpPr>
      <xdr:spPr>
        <a:xfrm>
          <a:off x="2527300" y="707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年度から赤字決算が続いていたが、</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年度以降は黒字を計上しており、財政調整基金を積み立てられるまでに回復している。</a:t>
          </a:r>
        </a:p>
        <a:p>
          <a:r>
            <a:rPr kumimoji="1" lang="ja-JP" altLang="en-US" sz="1400">
              <a:solidFill>
                <a:sysClr val="windowText" lastClr="000000"/>
              </a:solidFill>
              <a:latin typeface="ＭＳ ゴシック" pitchFamily="49" charset="-128"/>
              <a:ea typeface="ＭＳ ゴシック" pitchFamily="49" charset="-128"/>
            </a:rPr>
            <a:t>　しかし自主財源に乏しいなど財政基盤は万全と言えず、今後とも適正な財政運営を心掛ける必要がある。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○下水道事業会計</a:t>
          </a:r>
        </a:p>
        <a:p>
          <a:r>
            <a:rPr kumimoji="1" lang="ja-JP" altLang="en-US" sz="1100">
              <a:solidFill>
                <a:sysClr val="windowText" lastClr="000000"/>
              </a:solidFill>
              <a:latin typeface="ＭＳ ゴシック" pitchFamily="49" charset="-128"/>
              <a:ea typeface="ＭＳ ゴシック" pitchFamily="49" charset="-128"/>
            </a:rPr>
            <a:t>　平成元年の供用開始から平成</a:t>
          </a:r>
          <a:r>
            <a:rPr kumimoji="1" lang="en-US" altLang="ja-JP" sz="1100">
              <a:solidFill>
                <a:sysClr val="windowText" lastClr="000000"/>
              </a:solidFill>
              <a:latin typeface="ＭＳ ゴシック" pitchFamily="49" charset="-128"/>
              <a:ea typeface="ＭＳ ゴシック" pitchFamily="49" charset="-128"/>
            </a:rPr>
            <a:t>10</a:t>
          </a:r>
          <a:r>
            <a:rPr kumimoji="1" lang="ja-JP" altLang="en-US" sz="1100">
              <a:solidFill>
                <a:sysClr val="windowText" lastClr="000000"/>
              </a:solidFill>
              <a:latin typeface="ＭＳ ゴシック" pitchFamily="49" charset="-128"/>
              <a:ea typeface="ＭＳ ゴシック" pitchFamily="49" charset="-128"/>
            </a:rPr>
            <a:t>年ごろまでの積極的な投資により、地方債残高が急速に膨らみ、償還額は</a:t>
          </a:r>
          <a:r>
            <a:rPr kumimoji="1" lang="en-US" altLang="ja-JP" sz="1100">
              <a:solidFill>
                <a:sysClr val="windowText" lastClr="000000"/>
              </a:solidFill>
              <a:latin typeface="ＭＳ ゴシック" pitchFamily="49" charset="-128"/>
              <a:ea typeface="ＭＳ ゴシック" pitchFamily="49" charset="-128"/>
            </a:rPr>
            <a:t>9</a:t>
          </a:r>
          <a:r>
            <a:rPr kumimoji="1" lang="ja-JP" altLang="en-US" sz="1100">
              <a:solidFill>
                <a:sysClr val="windowText" lastClr="000000"/>
              </a:solidFill>
              <a:latin typeface="ＭＳ ゴシック" pitchFamily="49" charset="-128"/>
              <a:ea typeface="ＭＳ ゴシック" pitchFamily="49" charset="-128"/>
            </a:rPr>
            <a:t>億円台まで達したが、市の財政事情により一般会計からの繰入金が少なく、収益的収支の赤字が累積していった。</a:t>
          </a:r>
        </a:p>
        <a:p>
          <a:r>
            <a:rPr kumimoji="1" lang="ja-JP" altLang="en-US" sz="1100">
              <a:solidFill>
                <a:sysClr val="windowText" lastClr="000000"/>
              </a:solidFill>
              <a:latin typeface="ＭＳ ゴシック" pitchFamily="49" charset="-128"/>
              <a:ea typeface="ＭＳ ゴシック" pitchFamily="49" charset="-128"/>
            </a:rPr>
            <a:t>○病院事業会計</a:t>
          </a:r>
        </a:p>
        <a:p>
          <a:r>
            <a:rPr kumimoji="1" lang="ja-JP" altLang="en-US" sz="1100">
              <a:solidFill>
                <a:sysClr val="windowText" lastClr="000000"/>
              </a:solidFill>
              <a:latin typeface="ＭＳ ゴシック" pitchFamily="49" charset="-128"/>
              <a:ea typeface="ＭＳ ゴシック" pitchFamily="49" charset="-128"/>
            </a:rPr>
            <a:t>　常勤医師数の減（平成</a:t>
          </a:r>
          <a:r>
            <a:rPr kumimoji="1" lang="en-US" altLang="ja-JP" sz="1100">
              <a:solidFill>
                <a:sysClr val="windowText" lastClr="000000"/>
              </a:solidFill>
              <a:latin typeface="ＭＳ ゴシック" pitchFamily="49" charset="-128"/>
              <a:ea typeface="ＭＳ ゴシック" pitchFamily="49" charset="-128"/>
            </a:rPr>
            <a:t>15</a:t>
          </a:r>
          <a:r>
            <a:rPr kumimoji="1" lang="ja-JP" altLang="en-US" sz="1100">
              <a:solidFill>
                <a:sysClr val="windowText" lastClr="000000"/>
              </a:solidFill>
              <a:latin typeface="ＭＳ ゴシック" pitchFamily="49" charset="-128"/>
              <a:ea typeface="ＭＳ ゴシック" pitchFamily="49" charset="-128"/>
            </a:rPr>
            <a:t>年度末</a:t>
          </a:r>
          <a:r>
            <a:rPr kumimoji="1" lang="en-US" altLang="ja-JP" sz="1100">
              <a:solidFill>
                <a:sysClr val="windowText" lastClr="000000"/>
              </a:solidFill>
              <a:latin typeface="ＭＳ ゴシック" pitchFamily="49" charset="-128"/>
              <a:ea typeface="ＭＳ ゴシック" pitchFamily="49" charset="-128"/>
            </a:rPr>
            <a:t>24</a:t>
          </a:r>
          <a:r>
            <a:rPr kumimoji="1" lang="ja-JP" altLang="en-US" sz="1100">
              <a:solidFill>
                <a:sysClr val="windowText" lastClr="000000"/>
              </a:solidFill>
              <a:latin typeface="ＭＳ ゴシック" pitchFamily="49" charset="-128"/>
              <a:ea typeface="ＭＳ ゴシック" pitchFamily="49" charset="-128"/>
            </a:rPr>
            <a:t>人から平成</a:t>
          </a:r>
          <a:r>
            <a:rPr kumimoji="1" lang="en-US" altLang="ja-JP" sz="1100">
              <a:solidFill>
                <a:sysClr val="windowText" lastClr="000000"/>
              </a:solidFill>
              <a:latin typeface="ＭＳ ゴシック" pitchFamily="49" charset="-128"/>
              <a:ea typeface="ＭＳ ゴシック" pitchFamily="49" charset="-128"/>
            </a:rPr>
            <a:t>18</a:t>
          </a:r>
          <a:r>
            <a:rPr kumimoji="1" lang="ja-JP" altLang="en-US" sz="1100">
              <a:solidFill>
                <a:sysClr val="windowText" lastClr="000000"/>
              </a:solidFill>
              <a:latin typeface="ＭＳ ゴシック" pitchFamily="49" charset="-128"/>
              <a:ea typeface="ＭＳ ゴシック" pitchFamily="49" charset="-128"/>
            </a:rPr>
            <a:t>年度末</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人へ）とともに、病床利用が急激に低下した。特に、平成</a:t>
          </a:r>
          <a:r>
            <a:rPr kumimoji="1" lang="en-US" altLang="ja-JP" sz="1100">
              <a:solidFill>
                <a:sysClr val="windowText" lastClr="000000"/>
              </a:solidFill>
              <a:latin typeface="ＭＳ ゴシック" pitchFamily="49" charset="-128"/>
              <a:ea typeface="ＭＳ ゴシック" pitchFamily="49" charset="-128"/>
            </a:rPr>
            <a:t>18</a:t>
          </a:r>
          <a:r>
            <a:rPr kumimoji="1" lang="ja-JP" altLang="en-US" sz="1100">
              <a:solidFill>
                <a:sysClr val="windowText" lastClr="000000"/>
              </a:solidFill>
              <a:latin typeface="ＭＳ ゴシック" pitchFamily="49" charset="-128"/>
              <a:ea typeface="ＭＳ ゴシック" pitchFamily="49" charset="-128"/>
            </a:rPr>
            <a:t>年にそれまで</a:t>
          </a:r>
          <a:r>
            <a:rPr kumimoji="1" lang="en-US" altLang="ja-JP" sz="1100">
              <a:solidFill>
                <a:sysClr val="windowText" lastClr="000000"/>
              </a:solidFill>
              <a:latin typeface="ＭＳ ゴシック" pitchFamily="49" charset="-128"/>
              <a:ea typeface="ＭＳ ゴシック" pitchFamily="49" charset="-128"/>
            </a:rPr>
            <a:t>3</a:t>
          </a:r>
          <a:r>
            <a:rPr kumimoji="1" lang="ja-JP" altLang="en-US" sz="1100">
              <a:solidFill>
                <a:sysClr val="windowText" lastClr="000000"/>
              </a:solidFill>
              <a:latin typeface="ＭＳ ゴシック" pitchFamily="49" charset="-128"/>
              <a:ea typeface="ＭＳ ゴシック" pitchFamily="49" charset="-128"/>
            </a:rPr>
            <a:t>人いた脳神経外科の医師が</a:t>
          </a:r>
          <a:r>
            <a:rPr kumimoji="1" lang="en-US" altLang="ja-JP" sz="1100">
              <a:solidFill>
                <a:sysClr val="windowText" lastClr="000000"/>
              </a:solidFill>
              <a:latin typeface="ＭＳ ゴシック" pitchFamily="49" charset="-128"/>
              <a:ea typeface="ＭＳ ゴシック" pitchFamily="49" charset="-128"/>
            </a:rPr>
            <a:t>0</a:t>
          </a:r>
          <a:r>
            <a:rPr kumimoji="1" lang="ja-JP" altLang="en-US" sz="1100">
              <a:solidFill>
                <a:sysClr val="windowText" lastClr="000000"/>
              </a:solidFill>
              <a:latin typeface="ＭＳ ゴシック" pitchFamily="49" charset="-128"/>
              <a:ea typeface="ＭＳ ゴシック" pitchFamily="49" charset="-128"/>
            </a:rPr>
            <a:t>人となり、単科の入院収入が皆無となった。また、一般会計の赤字解消を優先させるため、収益 的収支への繰入れを見合わせてきた。</a:t>
          </a:r>
        </a:p>
        <a:p>
          <a:r>
            <a:rPr kumimoji="1" lang="ja-JP" altLang="en-US" sz="1100">
              <a:solidFill>
                <a:sysClr val="windowText" lastClr="000000"/>
              </a:solidFill>
              <a:latin typeface="ＭＳ ゴシック" pitchFamily="49" charset="-128"/>
              <a:ea typeface="ＭＳ ゴシック" pitchFamily="49" charset="-128"/>
            </a:rPr>
            <a:t>○観光施設事業特別会計</a:t>
          </a:r>
        </a:p>
        <a:p>
          <a:r>
            <a:rPr kumimoji="1" lang="ja-JP" altLang="en-US" sz="1100">
              <a:solidFill>
                <a:sysClr val="windowText" lastClr="000000"/>
              </a:solidFill>
              <a:latin typeface="ＭＳ ゴシック" pitchFamily="49" charset="-128"/>
              <a:ea typeface="ＭＳ ゴシック" pitchFamily="49" charset="-128"/>
            </a:rPr>
            <a:t>　赤字のため営業を廃止した国民宿舎「西十和田荘」の累積赤字を引き継ぎ、一般会計からの繰入れを受けて平成</a:t>
          </a:r>
          <a:r>
            <a:rPr kumimoji="1" lang="en-US" altLang="ja-JP" sz="1100">
              <a:solidFill>
                <a:sysClr val="windowText" lastClr="000000"/>
              </a:solidFill>
              <a:latin typeface="ＭＳ ゴシック" pitchFamily="49" charset="-128"/>
              <a:ea typeface="ＭＳ ゴシック" pitchFamily="49" charset="-128"/>
            </a:rPr>
            <a:t>33</a:t>
          </a:r>
          <a:r>
            <a:rPr kumimoji="1" lang="ja-JP" altLang="en-US" sz="1100">
              <a:solidFill>
                <a:sysClr val="windowText" lastClr="000000"/>
              </a:solidFill>
              <a:latin typeface="ＭＳ ゴシック" pitchFamily="49" charset="-128"/>
              <a:ea typeface="ＭＳ ゴシック" pitchFamily="49" charset="-128"/>
            </a:rPr>
            <a:t>年度までに赤字解消する計画であった。</a:t>
          </a:r>
        </a:p>
        <a:p>
          <a:r>
            <a:rPr kumimoji="1" lang="ja-JP" altLang="en-US" sz="1100">
              <a:solidFill>
                <a:sysClr val="windowText" lastClr="000000"/>
              </a:solidFill>
              <a:latin typeface="ＭＳ ゴシック" pitchFamily="49" charset="-128"/>
              <a:ea typeface="ＭＳ ゴシック" pitchFamily="49" charset="-128"/>
            </a:rPr>
            <a:t>○温泉供給事業特別会計</a:t>
          </a:r>
        </a:p>
        <a:p>
          <a:r>
            <a:rPr kumimoji="1" lang="ja-JP" altLang="en-US" sz="1100">
              <a:solidFill>
                <a:sysClr val="windowText" lastClr="000000"/>
              </a:solidFill>
              <a:latin typeface="ＭＳ ゴシック" pitchFamily="49" charset="-128"/>
              <a:ea typeface="ＭＳ ゴシック" pitchFamily="49" charset="-128"/>
            </a:rPr>
            <a:t>　昭和</a:t>
          </a:r>
          <a:r>
            <a:rPr kumimoji="1" lang="en-US" altLang="ja-JP" sz="1100">
              <a:solidFill>
                <a:sysClr val="windowText" lastClr="000000"/>
              </a:solidFill>
              <a:latin typeface="ＭＳ ゴシック" pitchFamily="49" charset="-128"/>
              <a:ea typeface="ＭＳ ゴシック" pitchFamily="49" charset="-128"/>
            </a:rPr>
            <a:t>38</a:t>
          </a:r>
          <a:r>
            <a:rPr kumimoji="1" lang="ja-JP" altLang="en-US" sz="1100">
              <a:solidFill>
                <a:sysClr val="windowText" lastClr="000000"/>
              </a:solidFill>
              <a:latin typeface="ＭＳ ゴシック" pitchFamily="49" charset="-128"/>
              <a:ea typeface="ＭＳ ゴシック" pitchFamily="49" charset="-128"/>
            </a:rPr>
            <a:t>年に事業を開始して以来、低料金による営業が続き、料金収入で営業費用を賄えない状況を続けてきた。特に、平成</a:t>
          </a:r>
          <a:r>
            <a:rPr kumimoji="1" lang="en-US" altLang="ja-JP" sz="1100">
              <a:solidFill>
                <a:sysClr val="windowText" lastClr="000000"/>
              </a:solidFill>
              <a:latin typeface="ＭＳ ゴシック" pitchFamily="49" charset="-128"/>
              <a:ea typeface="ＭＳ ゴシック" pitchFamily="49" charset="-128"/>
            </a:rPr>
            <a:t>8</a:t>
          </a:r>
          <a:r>
            <a:rPr kumimoji="1" lang="ja-JP" altLang="en-US" sz="1100">
              <a:solidFill>
                <a:sysClr val="windowText" lastClr="000000"/>
              </a:solidFill>
              <a:latin typeface="ＭＳ ゴシック" pitchFamily="49" charset="-128"/>
              <a:ea typeface="ＭＳ ゴシック" pitchFamily="49" charset="-128"/>
            </a:rPr>
            <a:t>年以前は従量料金制度がなく、定額料金収入のみであった。また、累積赤字が膨らみ一時借入金が多額になったことにより、支払利息も多くなっている。</a:t>
          </a:r>
        </a:p>
        <a:p>
          <a:endParaRPr kumimoji="1" lang="ja-JP" altLang="en-US"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病院事業会計は病院特例債の発行に伴い公立病院改革プランを平成</a:t>
          </a:r>
          <a:r>
            <a:rPr kumimoji="1" lang="en-US" altLang="ja-JP" sz="1100">
              <a:solidFill>
                <a:sysClr val="windowText" lastClr="000000"/>
              </a:solidFill>
              <a:latin typeface="ＭＳ ゴシック" pitchFamily="49" charset="-128"/>
              <a:ea typeface="ＭＳ ゴシック" pitchFamily="49" charset="-128"/>
            </a:rPr>
            <a:t>20</a:t>
          </a:r>
          <a:r>
            <a:rPr kumimoji="1" lang="ja-JP" altLang="en-US" sz="1100">
              <a:solidFill>
                <a:sysClr val="windowText" lastClr="000000"/>
              </a:solidFill>
              <a:latin typeface="ＭＳ ゴシック" pitchFamily="49" charset="-128"/>
              <a:ea typeface="ＭＳ ゴシック" pitchFamily="49" charset="-128"/>
            </a:rPr>
            <a:t>年度に、下水道事業会計、温泉供給事業・観光施設事業の両特別会計も平成</a:t>
          </a:r>
          <a:r>
            <a:rPr kumimoji="1" lang="en-US" altLang="ja-JP" sz="1100">
              <a:solidFill>
                <a:sysClr val="windowText" lastClr="000000"/>
              </a:solidFill>
              <a:latin typeface="ＭＳ ゴシック" pitchFamily="49" charset="-128"/>
              <a:ea typeface="ＭＳ ゴシック" pitchFamily="49" charset="-128"/>
            </a:rPr>
            <a:t>21</a:t>
          </a:r>
          <a:r>
            <a:rPr kumimoji="1" lang="ja-JP" altLang="en-US" sz="1100">
              <a:solidFill>
                <a:sysClr val="windowText" lastClr="000000"/>
              </a:solidFill>
              <a:latin typeface="ＭＳ ゴシック" pitchFamily="49" charset="-128"/>
              <a:ea typeface="ＭＳ ゴシック" pitchFamily="49" charset="-128"/>
            </a:rPr>
            <a:t>年度に経営健全化計画をそれぞれ策定しており、計画に従って資金不足額の圧縮に努めてきた。</a:t>
          </a:r>
        </a:p>
        <a:p>
          <a:r>
            <a:rPr kumimoji="1" lang="ja-JP" altLang="en-US" sz="1100">
              <a:solidFill>
                <a:sysClr val="windowText" lastClr="000000"/>
              </a:solidFill>
              <a:latin typeface="ＭＳ ゴシック" pitchFamily="49" charset="-128"/>
              <a:ea typeface="ＭＳ ゴシック" pitchFamily="49" charset="-128"/>
            </a:rPr>
            <a:t>　その結果、平成</a:t>
          </a:r>
          <a:r>
            <a:rPr kumimoji="1" lang="en-US" altLang="ja-JP" sz="1100">
              <a:solidFill>
                <a:sysClr val="windowText" lastClr="000000"/>
              </a:solidFill>
              <a:latin typeface="ＭＳ ゴシック" pitchFamily="49" charset="-128"/>
              <a:ea typeface="ＭＳ ゴシック" pitchFamily="49" charset="-128"/>
            </a:rPr>
            <a:t>24</a:t>
          </a:r>
          <a:r>
            <a:rPr kumimoji="1" lang="ja-JP" altLang="en-US" sz="1100">
              <a:solidFill>
                <a:sysClr val="windowText" lastClr="000000"/>
              </a:solidFill>
              <a:latin typeface="ＭＳ ゴシック" pitchFamily="49" charset="-128"/>
              <a:ea typeface="ＭＳ ゴシック" pitchFamily="49" charset="-128"/>
            </a:rPr>
            <a:t>年度決算で病院・下水道両事業会計は健全化法上の資金不足を解消、観光施設事業会計も赤字を解消した。温泉供給事業会計は平成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年度での赤字解消を目指している。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起債に頼った過去の過大な投資が原因で、毎年度の元利償還が多額である。</a:t>
          </a:r>
        </a:p>
        <a:p>
          <a:r>
            <a:rPr kumimoji="1" lang="ja-JP" altLang="en-US" sz="1400">
              <a:solidFill>
                <a:sysClr val="windowText" lastClr="000000"/>
              </a:solidFill>
              <a:latin typeface="ＭＳ ゴシック" pitchFamily="49" charset="-128"/>
              <a:ea typeface="ＭＳ ゴシック" pitchFamily="49" charset="-128"/>
            </a:rPr>
            <a:t>　また下水道事業・病院事業両会計に対して経営健全化計画・公立病院改革プランに基づき一般会計からの繰出を強化していることから準元利償還金は増加している。</a:t>
          </a:r>
        </a:p>
        <a:p>
          <a:r>
            <a:rPr kumimoji="1" lang="ja-JP" altLang="en-US" sz="1400">
              <a:solidFill>
                <a:sysClr val="windowText" lastClr="000000"/>
              </a:solidFill>
              <a:latin typeface="ＭＳ ゴシック" pitchFamily="49" charset="-128"/>
              <a:ea typeface="ＭＳ ゴシック" pitchFamily="49" charset="-128"/>
            </a:rPr>
            <a:t>　今後は普通建設事業を必要最小限に絞り込み、同時に繰上償還を積極的に行うなどして、元利償還額の抑制に努める。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一般会計の地方債残高や公営企業債等繰入見込額が大半を占めている。</a:t>
          </a:r>
        </a:p>
        <a:p>
          <a:r>
            <a:rPr kumimoji="1" lang="ja-JP" altLang="en-US" sz="1400">
              <a:solidFill>
                <a:sysClr val="windowText" lastClr="000000"/>
              </a:solidFill>
              <a:latin typeface="ＭＳ ゴシック" pitchFamily="49" charset="-128"/>
              <a:ea typeface="ＭＳ ゴシック" pitchFamily="49" charset="-128"/>
            </a:rPr>
            <a:t>　一般会計の地方債残高では臨時財政対策債の割合が増えてきており、平成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年度決算ではおよそ</a:t>
          </a:r>
          <a:r>
            <a:rPr kumimoji="1" lang="en-US" altLang="ja-JP" sz="1400">
              <a:solidFill>
                <a:sysClr val="windowText" lastClr="000000"/>
              </a:solidFill>
              <a:latin typeface="ＭＳ ゴシック" pitchFamily="49" charset="-128"/>
              <a:ea typeface="ＭＳ ゴシック" pitchFamily="49" charset="-128"/>
            </a:rPr>
            <a:t>53</a:t>
          </a:r>
          <a:r>
            <a:rPr kumimoji="1" lang="ja-JP" altLang="en-US" sz="1400">
              <a:solidFill>
                <a:sysClr val="windowText" lastClr="000000"/>
              </a:solidFill>
              <a:latin typeface="ＭＳ ゴシック" pitchFamily="49" charset="-128"/>
              <a:ea typeface="ＭＳ ゴシック" pitchFamily="49" charset="-128"/>
            </a:rPr>
            <a:t>億円であった。</a:t>
          </a:r>
        </a:p>
        <a:p>
          <a:r>
            <a:rPr kumimoji="1" lang="ja-JP" altLang="en-US" sz="1400">
              <a:solidFill>
                <a:sysClr val="windowText" lastClr="000000"/>
              </a:solidFill>
              <a:latin typeface="ＭＳ ゴシック" pitchFamily="49" charset="-128"/>
              <a:ea typeface="ＭＳ ゴシック" pitchFamily="49" charset="-128"/>
            </a:rPr>
            <a:t>　公営企業債等繰入見込額は下水道事業会計で元金残高・繰入割合ともに高く、平成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年度決算で約</a:t>
          </a:r>
          <a:r>
            <a:rPr kumimoji="1" lang="en-US" altLang="ja-JP" sz="1400">
              <a:solidFill>
                <a:sysClr val="windowText" lastClr="000000"/>
              </a:solidFill>
              <a:latin typeface="ＭＳ ゴシック" pitchFamily="49" charset="-128"/>
              <a:ea typeface="ＭＳ ゴシック" pitchFamily="49" charset="-128"/>
            </a:rPr>
            <a:t>71</a:t>
          </a:r>
          <a:r>
            <a:rPr kumimoji="1" lang="ja-JP" altLang="en-US" sz="1400">
              <a:solidFill>
                <a:sysClr val="windowText" lastClr="000000"/>
              </a:solidFill>
              <a:latin typeface="ＭＳ ゴシック" pitchFamily="49" charset="-128"/>
              <a:ea typeface="ＭＳ ゴシック" pitchFamily="49" charset="-128"/>
            </a:rPr>
            <a:t>億円の算入になった。</a:t>
          </a:r>
        </a:p>
        <a:p>
          <a:r>
            <a:rPr kumimoji="1" lang="ja-JP" altLang="en-US" sz="1400">
              <a:solidFill>
                <a:sysClr val="windowText" lastClr="000000"/>
              </a:solidFill>
              <a:latin typeface="ＭＳ ゴシック" pitchFamily="49" charset="-128"/>
              <a:ea typeface="ＭＳ ゴシック" pitchFamily="49" charset="-128"/>
            </a:rPr>
            <a:t>　実質公債費比率と同様、普通建設事業を抑制、同時に繰上償還を継続することで、数値の改善を図っていく。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17274859</v>
      </c>
      <c r="BO4" s="349"/>
      <c r="BP4" s="349"/>
      <c r="BQ4" s="349"/>
      <c r="BR4" s="349"/>
      <c r="BS4" s="349"/>
      <c r="BT4" s="349"/>
      <c r="BU4" s="350"/>
      <c r="BV4" s="348">
        <v>16664202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16629542</v>
      </c>
      <c r="BO5" s="386"/>
      <c r="BP5" s="386"/>
      <c r="BQ5" s="386"/>
      <c r="BR5" s="386"/>
      <c r="BS5" s="386"/>
      <c r="BT5" s="386"/>
      <c r="BU5" s="387"/>
      <c r="BV5" s="385">
        <v>16298763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96.6</v>
      </c>
      <c r="CU5" s="383"/>
      <c r="CV5" s="383"/>
      <c r="CW5" s="383"/>
      <c r="CX5" s="383"/>
      <c r="CY5" s="383"/>
      <c r="CZ5" s="383"/>
      <c r="DA5" s="384"/>
      <c r="DB5" s="382">
        <v>97.4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645317</v>
      </c>
      <c r="BO6" s="386"/>
      <c r="BP6" s="386"/>
      <c r="BQ6" s="386"/>
      <c r="BR6" s="386"/>
      <c r="BS6" s="386"/>
      <c r="BT6" s="386"/>
      <c r="BU6" s="387"/>
      <c r="BV6" s="385">
        <v>365439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13777</v>
      </c>
      <c r="BO7" s="386"/>
      <c r="BP7" s="386"/>
      <c r="BQ7" s="386"/>
      <c r="BR7" s="386"/>
      <c r="BS7" s="386"/>
      <c r="BT7" s="386"/>
      <c r="BU7" s="387"/>
      <c r="BV7" s="385">
        <v>28083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9234924</v>
      </c>
      <c r="CU7" s="386"/>
      <c r="CV7" s="386"/>
      <c r="CW7" s="386"/>
      <c r="CX7" s="386"/>
      <c r="CY7" s="386"/>
      <c r="CZ7" s="386"/>
      <c r="DA7" s="387"/>
      <c r="DB7" s="385">
        <v>9289629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631540</v>
      </c>
      <c r="BO8" s="386"/>
      <c r="BP8" s="386"/>
      <c r="BQ8" s="386"/>
      <c r="BR8" s="386"/>
      <c r="BS8" s="386"/>
      <c r="BT8" s="386"/>
      <c r="BU8" s="387"/>
      <c r="BV8" s="385">
        <v>337356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36132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294184</v>
      </c>
      <c r="BO9" s="386"/>
      <c r="BP9" s="386"/>
      <c r="BQ9" s="386"/>
      <c r="BR9" s="386"/>
      <c r="BS9" s="386"/>
      <c r="BT9" s="386"/>
      <c r="BU9" s="387"/>
      <c r="BV9" s="385">
        <v>-78514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18.399999999999999</v>
      </c>
      <c r="CU9" s="383"/>
      <c r="CV9" s="383"/>
      <c r="CW9" s="383"/>
      <c r="CX9" s="383"/>
      <c r="CY9" s="383"/>
      <c r="CZ9" s="383"/>
      <c r="DA9" s="384"/>
      <c r="DB9" s="382">
        <v>19.899999999999999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38455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200153</v>
      </c>
      <c r="BO10" s="386"/>
      <c r="BP10" s="386"/>
      <c r="BQ10" s="386"/>
      <c r="BR10" s="386"/>
      <c r="BS10" s="386"/>
      <c r="BT10" s="386"/>
      <c r="BU10" s="387"/>
      <c r="BV10" s="385">
        <v>215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62</v>
      </c>
      <c r="BO11" s="386"/>
      <c r="BP11" s="386"/>
      <c r="BQ11" s="386"/>
      <c r="BR11" s="386"/>
      <c r="BS11" s="386"/>
      <c r="BT11" s="386"/>
      <c r="BU11" s="387"/>
      <c r="BV11" s="385">
        <v>259384</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35841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250000</v>
      </c>
      <c r="BO12" s="386"/>
      <c r="BP12" s="386"/>
      <c r="BQ12" s="386"/>
      <c r="BR12" s="386"/>
      <c r="BS12" s="386"/>
      <c r="BT12" s="386"/>
      <c r="BU12" s="387"/>
      <c r="BV12" s="385">
        <v>250000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35786</v>
      </c>
      <c r="S13" s="467"/>
      <c r="T13" s="467"/>
      <c r="U13" s="467"/>
      <c r="V13" s="468"/>
      <c r="W13" s="401" t="s">
        <v>124</v>
      </c>
      <c r="X13" s="402"/>
      <c r="Y13" s="402"/>
      <c r="Z13" s="402"/>
      <c r="AA13" s="402"/>
      <c r="AB13" s="392"/>
      <c r="AC13" s="436">
        <v>2840</v>
      </c>
      <c r="AD13" s="437"/>
      <c r="AE13" s="437"/>
      <c r="AF13" s="437"/>
      <c r="AG13" s="476"/>
      <c r="AH13" s="436">
        <v>3355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244399</v>
      </c>
      <c r="BO13" s="386"/>
      <c r="BP13" s="386"/>
      <c r="BQ13" s="386"/>
      <c r="BR13" s="386"/>
      <c r="BS13" s="386"/>
      <c r="BT13" s="386"/>
      <c r="BU13" s="387"/>
      <c r="BV13" s="385">
        <v>-68915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22.5</v>
      </c>
      <c r="CU13" s="383"/>
      <c r="CV13" s="383"/>
      <c r="CW13" s="383"/>
      <c r="CX13" s="383"/>
      <c r="CY13" s="383"/>
      <c r="CZ13" s="383"/>
      <c r="DA13" s="384"/>
      <c r="DB13" s="382">
        <v>23.5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36075</v>
      </c>
      <c r="S14" s="467"/>
      <c r="T14" s="467"/>
      <c r="U14" s="467"/>
      <c r="V14" s="468"/>
      <c r="W14" s="375"/>
      <c r="X14" s="376"/>
      <c r="Y14" s="376"/>
      <c r="Z14" s="376"/>
      <c r="AA14" s="376"/>
      <c r="AB14" s="365"/>
      <c r="AC14" s="469">
        <v>16.2</v>
      </c>
      <c r="AD14" s="470"/>
      <c r="AE14" s="470"/>
      <c r="AF14" s="470"/>
      <c r="AG14" s="471"/>
      <c r="AH14" s="469">
        <v>17.3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178.2</v>
      </c>
      <c r="CU14" s="481"/>
      <c r="CV14" s="481"/>
      <c r="CW14" s="481"/>
      <c r="CX14" s="481"/>
      <c r="CY14" s="481"/>
      <c r="CZ14" s="481"/>
      <c r="DA14" s="482"/>
      <c r="DB14" s="480">
        <v>184.4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36012</v>
      </c>
      <c r="S15" s="467"/>
      <c r="T15" s="467"/>
      <c r="U15" s="467"/>
      <c r="V15" s="468"/>
      <c r="W15" s="401" t="s">
        <v>131</v>
      </c>
      <c r="X15" s="402"/>
      <c r="Y15" s="402"/>
      <c r="Z15" s="402"/>
      <c r="AA15" s="402"/>
      <c r="AB15" s="392"/>
      <c r="AC15" s="436">
        <v>4246</v>
      </c>
      <c r="AD15" s="437"/>
      <c r="AE15" s="437"/>
      <c r="AF15" s="437"/>
      <c r="AG15" s="476"/>
      <c r="AH15" s="436">
        <v>5073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2526798</v>
      </c>
      <c r="BO15" s="349"/>
      <c r="BP15" s="349"/>
      <c r="BQ15" s="349"/>
      <c r="BR15" s="349"/>
      <c r="BS15" s="349"/>
      <c r="BT15" s="349"/>
      <c r="BU15" s="350"/>
      <c r="BV15" s="348">
        <v>2531362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24.2</v>
      </c>
      <c r="AD16" s="470"/>
      <c r="AE16" s="470"/>
      <c r="AF16" s="470"/>
      <c r="AG16" s="471"/>
      <c r="AH16" s="469">
        <v>26.2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7931466</v>
      </c>
      <c r="BO16" s="386"/>
      <c r="BP16" s="386"/>
      <c r="BQ16" s="386"/>
      <c r="BR16" s="386"/>
      <c r="BS16" s="386"/>
      <c r="BT16" s="386"/>
      <c r="BU16" s="387"/>
      <c r="BV16" s="385">
        <v>8014454</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258.3</v>
      </c>
      <c r="CU16" s="383"/>
      <c r="CV16" s="383"/>
      <c r="CW16" s="383"/>
      <c r="CX16" s="383"/>
      <c r="CY16" s="383"/>
      <c r="CZ16" s="383"/>
      <c r="DA16" s="384"/>
      <c r="DB16" s="382">
        <v>435.4</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135</v>
      </c>
      <c r="S17" s="487"/>
      <c r="T17" s="487"/>
      <c r="U17" s="487"/>
      <c r="V17" s="488"/>
      <c r="W17" s="401" t="s">
        <v>139</v>
      </c>
      <c r="X17" s="402"/>
      <c r="Y17" s="402"/>
      <c r="Z17" s="402"/>
      <c r="AA17" s="402"/>
      <c r="AB17" s="392"/>
      <c r="AC17" s="436">
        <v>10486</v>
      </c>
      <c r="AD17" s="437"/>
      <c r="AE17" s="437"/>
      <c r="AF17" s="437"/>
      <c r="AG17" s="476"/>
      <c r="AH17" s="436">
        <v>10845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3238134</v>
      </c>
      <c r="BO17" s="386"/>
      <c r="BP17" s="386"/>
      <c r="BQ17" s="386"/>
      <c r="BR17" s="386"/>
      <c r="BS17" s="386"/>
      <c r="BT17" s="386"/>
      <c r="BU17" s="387"/>
      <c r="BV17" s="385">
        <v>3238661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216.96</v>
      </c>
      <c r="M18" s="498"/>
      <c r="N18" s="498"/>
      <c r="O18" s="498"/>
      <c r="P18" s="498"/>
      <c r="Q18" s="498"/>
      <c r="R18" s="499"/>
      <c r="S18" s="499"/>
      <c r="T18" s="499"/>
      <c r="U18" s="499"/>
      <c r="V18" s="500"/>
      <c r="W18" s="403"/>
      <c r="X18" s="404"/>
      <c r="Y18" s="404"/>
      <c r="Z18" s="404"/>
      <c r="AA18" s="404"/>
      <c r="AB18" s="395"/>
      <c r="AC18" s="501">
        <v>59.7</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9184238</v>
      </c>
      <c r="BO18" s="386"/>
      <c r="BP18" s="386"/>
      <c r="BQ18" s="386"/>
      <c r="BR18" s="386"/>
      <c r="BS18" s="386"/>
      <c r="BT18" s="386"/>
      <c r="BU18" s="387"/>
      <c r="BV18" s="385">
        <v>9237971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11577624</v>
      </c>
      <c r="BO19" s="386"/>
      <c r="BP19" s="386"/>
      <c r="BQ19" s="386"/>
      <c r="BR19" s="386"/>
      <c r="BS19" s="386"/>
      <c r="BT19" s="386"/>
      <c r="BU19" s="387"/>
      <c r="BV19" s="385">
        <v>12090900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11794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16884446</v>
      </c>
      <c r="BO23" s="386"/>
      <c r="BP23" s="386"/>
      <c r="BQ23" s="386"/>
      <c r="BR23" s="386"/>
      <c r="BS23" s="386"/>
      <c r="BT23" s="386"/>
      <c r="BU23" s="387"/>
      <c r="BV23" s="385">
        <v>16839935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5950</v>
      </c>
      <c r="R24" s="437"/>
      <c r="S24" s="437"/>
      <c r="T24" s="437"/>
      <c r="U24" s="437"/>
      <c r="V24" s="476"/>
      <c r="W24" s="531"/>
      <c r="X24" s="519"/>
      <c r="Y24" s="520"/>
      <c r="Z24" s="435" t="s">
        <v>155</v>
      </c>
      <c r="AA24" s="415"/>
      <c r="AB24" s="415"/>
      <c r="AC24" s="415"/>
      <c r="AD24" s="415"/>
      <c r="AE24" s="415"/>
      <c r="AF24" s="415"/>
      <c r="AG24" s="416"/>
      <c r="AH24" s="436">
        <v>244</v>
      </c>
      <c r="AI24" s="437"/>
      <c r="AJ24" s="437"/>
      <c r="AK24" s="437"/>
      <c r="AL24" s="476"/>
      <c r="AM24" s="436">
        <v>708576</v>
      </c>
      <c r="AN24" s="437"/>
      <c r="AO24" s="437"/>
      <c r="AP24" s="437"/>
      <c r="AQ24" s="437"/>
      <c r="AR24" s="476"/>
      <c r="AS24" s="436">
        <v>2904</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9889395</v>
      </c>
      <c r="BO24" s="386"/>
      <c r="BP24" s="386"/>
      <c r="BQ24" s="386"/>
      <c r="BR24" s="386"/>
      <c r="BS24" s="386"/>
      <c r="BT24" s="386"/>
      <c r="BU24" s="387"/>
      <c r="BV24" s="385">
        <v>10161866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4830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436773</v>
      </c>
      <c r="BO25" s="349"/>
      <c r="BP25" s="349"/>
      <c r="BQ25" s="349"/>
      <c r="BR25" s="349"/>
      <c r="BS25" s="349"/>
      <c r="BT25" s="349"/>
      <c r="BU25" s="350"/>
      <c r="BV25" s="348">
        <v>452319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4088</v>
      </c>
      <c r="R26" s="437"/>
      <c r="S26" s="437"/>
      <c r="T26" s="437"/>
      <c r="U26" s="437"/>
      <c r="V26" s="476"/>
      <c r="W26" s="531"/>
      <c r="X26" s="519"/>
      <c r="Y26" s="520"/>
      <c r="Z26" s="435" t="s">
        <v>161</v>
      </c>
      <c r="AA26" s="539"/>
      <c r="AB26" s="539"/>
      <c r="AC26" s="539"/>
      <c r="AD26" s="539"/>
      <c r="AE26" s="539"/>
      <c r="AF26" s="539"/>
      <c r="AG26" s="540"/>
      <c r="AH26" s="436">
        <v>18</v>
      </c>
      <c r="AI26" s="437"/>
      <c r="AJ26" s="437"/>
      <c r="AK26" s="437"/>
      <c r="AL26" s="476"/>
      <c r="AM26" s="436">
        <v>53316</v>
      </c>
      <c r="AN26" s="437"/>
      <c r="AO26" s="437"/>
      <c r="AP26" s="437"/>
      <c r="AQ26" s="437"/>
      <c r="AR26" s="476"/>
      <c r="AS26" s="436">
        <v>2962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3726</v>
      </c>
      <c r="R27" s="437"/>
      <c r="S27" s="437"/>
      <c r="T27" s="437"/>
      <c r="U27" s="437"/>
      <c r="V27" s="476"/>
      <c r="W27" s="531"/>
      <c r="X27" s="519"/>
      <c r="Y27" s="520"/>
      <c r="Z27" s="435" t="s">
        <v>164</v>
      </c>
      <c r="AA27" s="415"/>
      <c r="AB27" s="415"/>
      <c r="AC27" s="415"/>
      <c r="AD27" s="415"/>
      <c r="AE27" s="415"/>
      <c r="AF27" s="415"/>
      <c r="AG27" s="416"/>
      <c r="AH27" s="436">
        <v>8</v>
      </c>
      <c r="AI27" s="437"/>
      <c r="AJ27" s="437"/>
      <c r="AK27" s="437"/>
      <c r="AL27" s="476"/>
      <c r="AM27" s="436">
        <v>32068</v>
      </c>
      <c r="AN27" s="437"/>
      <c r="AO27" s="437"/>
      <c r="AP27" s="437"/>
      <c r="AQ27" s="437"/>
      <c r="AR27" s="476"/>
      <c r="AS27" s="436">
        <v>4009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2140</v>
      </c>
      <c r="BO27" s="553"/>
      <c r="BP27" s="553"/>
      <c r="BQ27" s="553"/>
      <c r="BR27" s="553"/>
      <c r="BS27" s="553"/>
      <c r="BT27" s="553"/>
      <c r="BU27" s="554"/>
      <c r="BV27" s="552">
        <v>2139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3438</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601344</v>
      </c>
      <c r="BO28" s="349"/>
      <c r="BP28" s="349"/>
      <c r="BQ28" s="349"/>
      <c r="BR28" s="349"/>
      <c r="BS28" s="349"/>
      <c r="BT28" s="349"/>
      <c r="BU28" s="350"/>
      <c r="BV28" s="348">
        <v>651191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14</v>
      </c>
      <c r="M29" s="437"/>
      <c r="N29" s="437"/>
      <c r="O29" s="437"/>
      <c r="P29" s="476"/>
      <c r="Q29" s="436">
        <v>3105</v>
      </c>
      <c r="R29" s="437"/>
      <c r="S29" s="437"/>
      <c r="T29" s="437"/>
      <c r="U29" s="437"/>
      <c r="V29" s="476"/>
      <c r="W29" s="531"/>
      <c r="X29" s="519"/>
      <c r="Y29" s="520"/>
      <c r="Z29" s="435" t="s">
        <v>171</v>
      </c>
      <c r="AA29" s="415"/>
      <c r="AB29" s="415"/>
      <c r="AC29" s="415"/>
      <c r="AD29" s="415"/>
      <c r="AE29" s="415"/>
      <c r="AF29" s="415"/>
      <c r="AG29" s="416"/>
      <c r="AH29" s="436">
        <v>252</v>
      </c>
      <c r="AI29" s="437"/>
      <c r="AJ29" s="437"/>
      <c r="AK29" s="437"/>
      <c r="AL29" s="476"/>
      <c r="AM29" s="436">
        <v>740644</v>
      </c>
      <c r="AN29" s="437"/>
      <c r="AO29" s="437"/>
      <c r="AP29" s="437"/>
      <c r="AQ29" s="437"/>
      <c r="AR29" s="476"/>
      <c r="AS29" s="436">
        <v>2939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54396</v>
      </c>
      <c r="BO29" s="386"/>
      <c r="BP29" s="386"/>
      <c r="BQ29" s="386"/>
      <c r="BR29" s="386"/>
      <c r="BS29" s="386"/>
      <c r="BT29" s="386"/>
      <c r="BU29" s="387"/>
      <c r="BV29" s="385">
        <v>54384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87.9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213299</v>
      </c>
      <c r="BO30" s="553"/>
      <c r="BP30" s="553"/>
      <c r="BQ30" s="553"/>
      <c r="BR30" s="553"/>
      <c r="BS30" s="553"/>
      <c r="BT30" s="553"/>
      <c r="BU30" s="554"/>
      <c r="BV30" s="552">
        <v>214976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黒石地区清掃施設組合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黒石市土地開発公社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姥懐霊園墓地特別会計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南黒地方福祉事務組合</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(財)黒石市観光開発公社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土地取得特別会計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IF('各会計、関係団体の財政状況及び健全化判断比率'!B33="","",'各会計、関係団体の財政状況及び健全化判断比率'!B33)</f>
        <v>下水道事業会計</v>
      </c>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IF('各会計、関係団体の財政状況及び健全化判断比率'!B36="","",'各会計、関係団体の財政状況及び健全化判断比率'!B36)</f>
        <v>温泉供給事業特別会計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弘前地区消防事務組合</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(財)黒石市民財団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13</v>
      </c>
      <c r="BF37" s="564"/>
      <c r="BG37" s="565" t="str">
        <f>IF('各会計、関係団体の財政状況及び健全化判断比率'!B37="","",'各会計、関係団体の財政状況及び健全化判断比率'!B37)</f>
        <v>観光施設事業特別会計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津軽広域水道企業団津軽事業部</v>
      </c>
      <c r="BZ37" s="565"/>
      <c r="CA37" s="565"/>
      <c r="CB37" s="565"/>
      <c r="CC37" s="565"/>
      <c r="CD37" s="565"/>
      <c r="CE37" s="565"/>
      <c r="CF37" s="565"/>
      <c r="CG37" s="565"/>
      <c r="CH37" s="565"/>
      <c r="CI37" s="565"/>
      <c r="CJ37" s="565"/>
      <c r="CK37" s="565"/>
      <c r="CL37" s="565"/>
      <c r="CM37" s="565"/>
      <c r="CN37" s="165"/>
      <c r="CO37" s="564">
        <f t="shared" si="3"/>
        <v>27</v>
      </c>
      <c r="CP37" s="564"/>
      <c r="CQ37" s="565" t="str">
        <f>IF('各会計、関係団体の財政状況及び健全化判断比率'!BS10="","",'各会計、関係団体の財政状況及び健全化判断比率'!BS10)</f>
        <v>津軽こみせ株式会社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津軽広域連合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青森県後期高齢者医療広域連合（一般会計）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青森県後期高齢者医療広域連合（特別会計）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青森県市町村総合事務組合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青森県市町村職員退職手当組合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23</v>
      </c>
      <c r="BX43" s="564"/>
      <c r="BY43" s="565" t="str">
        <f>IF('各会計、関係団体の財政状況及び健全化判断比率'!B77="","",'各会計、関係団体の財政状況及び健全化判断比率'!B77)</f>
        <v>青森県市長会館管理組合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4" zoomScaleNormal="8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7" t="s">
        <v>24</v>
      </c>
      <c r="C41" s="1168"/>
      <c r="D41" s="81"/>
      <c r="E41" s="1173" t="s">
        <v>25</v>
      </c>
      <c r="F41" s="1173"/>
      <c r="G41" s="1173"/>
      <c r="H41" s="1174"/>
      <c r="I41" s="82">
        <v>20309</v>
      </c>
      <c r="J41" s="83">
        <v>18989</v>
      </c>
      <c r="K41" s="83">
        <v>17569</v>
      </c>
      <c r="L41" s="83">
        <v>16298</v>
      </c>
      <c r="M41" s="84">
        <v>16884</v>
      </c>
    </row>
    <row r="42" spans="2:13" ht="27.75" customHeight="1">
      <c r="B42" s="1169"/>
      <c r="C42" s="1170"/>
      <c r="D42" s="85"/>
      <c r="E42" s="1175" t="s">
        <v>26</v>
      </c>
      <c r="F42" s="1175"/>
      <c r="G42" s="1175"/>
      <c r="H42" s="1176"/>
      <c r="I42" s="86">
        <v>115</v>
      </c>
      <c r="J42" s="87">
        <v>96</v>
      </c>
      <c r="K42" s="87">
        <v>57</v>
      </c>
      <c r="L42" s="87">
        <v>48</v>
      </c>
      <c r="M42" s="88">
        <v>40</v>
      </c>
    </row>
    <row r="43" spans="2:13" ht="27.75" customHeight="1">
      <c r="B43" s="1169"/>
      <c r="C43" s="1170"/>
      <c r="D43" s="85"/>
      <c r="E43" s="1175" t="s">
        <v>27</v>
      </c>
      <c r="F43" s="1175"/>
      <c r="G43" s="1175"/>
      <c r="H43" s="1176"/>
      <c r="I43" s="86">
        <v>9527</v>
      </c>
      <c r="J43" s="87">
        <v>9058</v>
      </c>
      <c r="K43" s="87">
        <v>9076</v>
      </c>
      <c r="L43" s="87">
        <v>9499</v>
      </c>
      <c r="M43" s="88">
        <v>9622</v>
      </c>
    </row>
    <row r="44" spans="2:13" ht="27.75" customHeight="1">
      <c r="B44" s="1169"/>
      <c r="C44" s="1170"/>
      <c r="D44" s="85"/>
      <c r="E44" s="1175" t="s">
        <v>28</v>
      </c>
      <c r="F44" s="1175"/>
      <c r="G44" s="1175"/>
      <c r="H44" s="1176"/>
      <c r="I44" s="86">
        <v>588</v>
      </c>
      <c r="J44" s="87">
        <v>524</v>
      </c>
      <c r="K44" s="87">
        <v>519</v>
      </c>
      <c r="L44" s="87">
        <v>517</v>
      </c>
      <c r="M44" s="88">
        <v>248</v>
      </c>
    </row>
    <row r="45" spans="2:13" ht="27.75" customHeight="1">
      <c r="B45" s="1169"/>
      <c r="C45" s="1170"/>
      <c r="D45" s="85"/>
      <c r="E45" s="1175" t="s">
        <v>29</v>
      </c>
      <c r="F45" s="1175"/>
      <c r="G45" s="1175"/>
      <c r="H45" s="1176"/>
      <c r="I45" s="86">
        <v>3495</v>
      </c>
      <c r="J45" s="87">
        <v>3246</v>
      </c>
      <c r="K45" s="87">
        <v>2970</v>
      </c>
      <c r="L45" s="87">
        <v>2814</v>
      </c>
      <c r="M45" s="88">
        <v>2646</v>
      </c>
    </row>
    <row r="46" spans="2:13" ht="27.75" customHeight="1">
      <c r="B46" s="1169"/>
      <c r="C46" s="1170"/>
      <c r="D46" s="85"/>
      <c r="E46" s="1175" t="s">
        <v>30</v>
      </c>
      <c r="F46" s="1175"/>
      <c r="G46" s="1175"/>
      <c r="H46" s="1176"/>
      <c r="I46" s="86">
        <v>1335</v>
      </c>
      <c r="J46" s="87">
        <v>1171</v>
      </c>
      <c r="K46" s="87">
        <v>1095</v>
      </c>
      <c r="L46" s="87">
        <v>1018</v>
      </c>
      <c r="M46" s="88" t="s">
        <v>485</v>
      </c>
    </row>
    <row r="47" spans="2:13" ht="27.75" customHeight="1">
      <c r="B47" s="1169"/>
      <c r="C47" s="1170"/>
      <c r="D47" s="85"/>
      <c r="E47" s="1175" t="s">
        <v>31</v>
      </c>
      <c r="F47" s="1175"/>
      <c r="G47" s="1175"/>
      <c r="H47" s="1176"/>
      <c r="I47" s="86">
        <v>474</v>
      </c>
      <c r="J47" s="87">
        <v>160</v>
      </c>
      <c r="K47" s="87" t="s">
        <v>485</v>
      </c>
      <c r="L47" s="87" t="s">
        <v>485</v>
      </c>
      <c r="M47" s="88" t="s">
        <v>485</v>
      </c>
    </row>
    <row r="48" spans="2:13" ht="27.75" customHeight="1">
      <c r="B48" s="1171"/>
      <c r="C48" s="1172"/>
      <c r="D48" s="85"/>
      <c r="E48" s="1175" t="s">
        <v>32</v>
      </c>
      <c r="F48" s="1175"/>
      <c r="G48" s="1175"/>
      <c r="H48" s="1176"/>
      <c r="I48" s="86" t="s">
        <v>485</v>
      </c>
      <c r="J48" s="87" t="s">
        <v>485</v>
      </c>
      <c r="K48" s="87" t="s">
        <v>485</v>
      </c>
      <c r="L48" s="87" t="s">
        <v>485</v>
      </c>
      <c r="M48" s="88" t="s">
        <v>485</v>
      </c>
    </row>
    <row r="49" spans="2:13" ht="27.75" customHeight="1">
      <c r="B49" s="1177" t="s">
        <v>33</v>
      </c>
      <c r="C49" s="1178"/>
      <c r="D49" s="89"/>
      <c r="E49" s="1175" t="s">
        <v>34</v>
      </c>
      <c r="F49" s="1175"/>
      <c r="G49" s="1175"/>
      <c r="H49" s="1176"/>
      <c r="I49" s="86">
        <v>678</v>
      </c>
      <c r="J49" s="87">
        <v>1235</v>
      </c>
      <c r="K49" s="87">
        <v>1553</v>
      </c>
      <c r="L49" s="87">
        <v>1375</v>
      </c>
      <c r="M49" s="88">
        <v>1341</v>
      </c>
    </row>
    <row r="50" spans="2:13" ht="27.75" customHeight="1">
      <c r="B50" s="1169"/>
      <c r="C50" s="1170"/>
      <c r="D50" s="85"/>
      <c r="E50" s="1175" t="s">
        <v>35</v>
      </c>
      <c r="F50" s="1175"/>
      <c r="G50" s="1175"/>
      <c r="H50" s="1176"/>
      <c r="I50" s="86">
        <v>171</v>
      </c>
      <c r="J50" s="87">
        <v>159</v>
      </c>
      <c r="K50" s="87">
        <v>141</v>
      </c>
      <c r="L50" s="87">
        <v>126</v>
      </c>
      <c r="M50" s="88">
        <v>202</v>
      </c>
    </row>
    <row r="51" spans="2:13" ht="27.75" customHeight="1">
      <c r="B51" s="1171"/>
      <c r="C51" s="1172"/>
      <c r="D51" s="85"/>
      <c r="E51" s="1175" t="s">
        <v>36</v>
      </c>
      <c r="F51" s="1175"/>
      <c r="G51" s="1175"/>
      <c r="H51" s="1176"/>
      <c r="I51" s="86">
        <v>15101</v>
      </c>
      <c r="J51" s="87">
        <v>14972</v>
      </c>
      <c r="K51" s="87">
        <v>14704</v>
      </c>
      <c r="L51" s="87">
        <v>14070</v>
      </c>
      <c r="M51" s="88">
        <v>13832</v>
      </c>
    </row>
    <row r="52" spans="2:13" ht="27.75" customHeight="1" thickBot="1">
      <c r="B52" s="1179" t="s">
        <v>37</v>
      </c>
      <c r="C52" s="1180"/>
      <c r="D52" s="90"/>
      <c r="E52" s="1181" t="s">
        <v>38</v>
      </c>
      <c r="F52" s="1181"/>
      <c r="G52" s="1181"/>
      <c r="H52" s="1182"/>
      <c r="I52" s="91">
        <v>19893</v>
      </c>
      <c r="J52" s="92">
        <v>16878</v>
      </c>
      <c r="K52" s="92">
        <v>14888</v>
      </c>
      <c r="L52" s="92">
        <v>14624</v>
      </c>
      <c r="M52" s="93">
        <v>14065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40466</v>
      </c>
      <c r="E3" s="116"/>
      <c r="F3" s="117">
        <v>76282</v>
      </c>
      <c r="G3" s="118"/>
      <c r="H3" s="119"/>
    </row>
    <row r="4" spans="1:8">
      <c r="A4" s="120"/>
      <c r="B4" s="121"/>
      <c r="C4" s="122"/>
      <c r="D4" s="123">
        <v>17713</v>
      </c>
      <c r="E4" s="124"/>
      <c r="F4" s="125">
        <v>41092</v>
      </c>
      <c r="G4" s="126"/>
      <c r="H4" s="127"/>
    </row>
    <row r="5" spans="1:8">
      <c r="A5" s="108" t="s">
        <v>518</v>
      </c>
      <c r="B5" s="113"/>
      <c r="C5" s="114"/>
      <c r="D5" s="115">
        <v>25578</v>
      </c>
      <c r="E5" s="116"/>
      <c r="F5" s="117">
        <v>78670</v>
      </c>
      <c r="G5" s="118"/>
      <c r="H5" s="119"/>
    </row>
    <row r="6" spans="1:8">
      <c r="A6" s="120"/>
      <c r="B6" s="121"/>
      <c r="C6" s="122"/>
      <c r="D6" s="123">
        <v>22095</v>
      </c>
      <c r="E6" s="124"/>
      <c r="F6" s="125">
        <v>38094</v>
      </c>
      <c r="G6" s="126"/>
      <c r="H6" s="127"/>
    </row>
    <row r="7" spans="1:8">
      <c r="A7" s="108" t="s">
        <v>519</v>
      </c>
      <c r="B7" s="113"/>
      <c r="C7" s="114"/>
      <c r="D7" s="115">
        <v>18454</v>
      </c>
      <c r="E7" s="116"/>
      <c r="F7" s="117">
        <v>67201</v>
      </c>
      <c r="G7" s="118"/>
      <c r="H7" s="119"/>
    </row>
    <row r="8" spans="1:8">
      <c r="A8" s="120"/>
      <c r="B8" s="121"/>
      <c r="C8" s="122"/>
      <c r="D8" s="123">
        <v>14435</v>
      </c>
      <c r="E8" s="124"/>
      <c r="F8" s="125">
        <v>35210</v>
      </c>
      <c r="G8" s="126"/>
      <c r="H8" s="127"/>
    </row>
    <row r="9" spans="1:8">
      <c r="A9" s="108" t="s">
        <v>520</v>
      </c>
      <c r="B9" s="113"/>
      <c r="C9" s="114"/>
      <c r="D9" s="115">
        <v>20998</v>
      </c>
      <c r="E9" s="116"/>
      <c r="F9" s="117">
        <v>75709</v>
      </c>
      <c r="G9" s="118"/>
      <c r="H9" s="119"/>
    </row>
    <row r="10" spans="1:8">
      <c r="A10" s="120"/>
      <c r="B10" s="121"/>
      <c r="C10" s="122"/>
      <c r="D10" s="123">
        <v>14019</v>
      </c>
      <c r="E10" s="124"/>
      <c r="F10" s="125">
        <v>35212</v>
      </c>
      <c r="G10" s="126"/>
      <c r="H10" s="127"/>
    </row>
    <row r="11" spans="1:8">
      <c r="A11" s="108" t="s">
        <v>521</v>
      </c>
      <c r="B11" s="113"/>
      <c r="C11" s="114"/>
      <c r="D11" s="115">
        <v>22833</v>
      </c>
      <c r="E11" s="116"/>
      <c r="F11" s="117">
        <v>90961</v>
      </c>
      <c r="G11" s="118"/>
      <c r="H11" s="119"/>
    </row>
    <row r="12" spans="1:8">
      <c r="A12" s="120"/>
      <c r="B12" s="121"/>
      <c r="C12" s="128"/>
      <c r="D12" s="123">
        <v>13363</v>
      </c>
      <c r="E12" s="124"/>
      <c r="F12" s="125">
        <v>37720</v>
      </c>
      <c r="G12" s="126"/>
      <c r="H12" s="127"/>
    </row>
    <row r="13" spans="1:8">
      <c r="A13" s="108"/>
      <c r="B13" s="113"/>
      <c r="C13" s="129"/>
      <c r="D13" s="130">
        <v>25666</v>
      </c>
      <c r="E13" s="131"/>
      <c r="F13" s="132">
        <v>77765</v>
      </c>
      <c r="G13" s="133"/>
      <c r="H13" s="119"/>
    </row>
    <row r="14" spans="1:8">
      <c r="A14" s="120"/>
      <c r="B14" s="121"/>
      <c r="C14" s="122"/>
      <c r="D14" s="123">
        <v>16325</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5.59</v>
      </c>
      <c r="C19" s="134">
        <f>ROUND(VALUE(SUBSTITUTE(実質収支比率等に係る経年分析!G$48,"▲","-")),2)</f>
        <v>5.73</v>
      </c>
      <c r="D19" s="134">
        <f>ROUND(VALUE(SUBSTITUTE(実質収支比率等に係る経年分析!H$48,"▲","-")),2)</f>
        <v>4.43</v>
      </c>
      <c r="E19" s="134">
        <f>ROUND(VALUE(SUBSTITUTE(実質収支比率等に係る経年分析!I$48,"▲","-")),2)</f>
        <v>3.63</v>
      </c>
      <c r="F19" s="134">
        <f>ROUND(VALUE(SUBSTITUTE(実質収支比率等に係る経年分析!J$48,"▲","-")),2)</f>
        <v>6.84</v>
      </c>
    </row>
    <row r="20" spans="1:11">
      <c r="A20" s="134" t="s">
        <v>43</v>
      </c>
      <c r="B20" s="134">
        <f>ROUND(VALUE(SUBSTITUTE(実質収支比率等に係る経年分析!F$47,"▲","-")),2)</f>
        <v>3.29</v>
      </c>
      <c r="C20" s="134">
        <f>ROUND(VALUE(SUBSTITUTE(実質収支比率等に係る経年分析!G$47,"▲","-")),2)</f>
        <v>6.3</v>
      </c>
      <c r="D20" s="134">
        <f>ROUND(VALUE(SUBSTITUTE(実質収支比率等に係る経年分析!H$47,"▲","-")),2)</f>
        <v>9.61</v>
      </c>
      <c r="E20" s="134">
        <f>ROUND(VALUE(SUBSTITUTE(実質収支比率等に係る経年分析!I$47,"▲","-")),2)</f>
        <v>7.01</v>
      </c>
      <c r="F20" s="134">
        <f>ROUND(VALUE(SUBSTITUTE(実質収支比率等に係る経年分析!J$47,"▲","-")),2)</f>
        <v>6.51</v>
      </c>
    </row>
    <row r="21" spans="1:11">
      <c r="A21" s="134" t="s">
        <v>44</v>
      </c>
      <c r="B21" s="134">
        <f>IF(ISNUMBER(VALUE(SUBSTITUTE(実質収支比率等に係る経年分析!F$49,"▲","-"))),ROUND(VALUE(SUBSTITUTE(実質収支比率等に係る経年分析!F$49,"▲","-")),2),NA())</f>
        <v>4.99</v>
      </c>
      <c r="C21" s="134">
        <f>IF(ISNUMBER(VALUE(SUBSTITUTE(実質収支比率等に係る経年分析!G$49,"▲","-"))),ROUND(VALUE(SUBSTITUTE(実質収支比率等に係る経年分析!G$49,"▲","-")),2),NA())</f>
        <v>5.21</v>
      </c>
      <c r="D21" s="134">
        <f>IF(ISNUMBER(VALUE(SUBSTITUTE(実質収支比率等に係る経年分析!H$49,"▲","-"))),ROUND(VALUE(SUBSTITUTE(実質収支比率等に係る経年分析!H$49,"▲","-")),2),NA())</f>
        <v>3.86</v>
      </c>
      <c r="E21" s="134">
        <f>IF(ISNUMBER(VALUE(SUBSTITUTE(実質収支比率等に係る経年分析!I$49,"▲","-"))),ROUND(VALUE(SUBSTITUTE(実質収支比率等に係る経年分析!I$49,"▲","-")),2),NA())</f>
        <v>-0.74</v>
      </c>
      <c r="F21" s="134">
        <f>IF(ISNUMBER(VALUE(SUBSTITUTE(実質収支比率等に係る経年分析!J$49,"▲","-"))),ROUND(VALUE(SUBSTITUTE(実質収支比率等に係る経年分析!J$49,"▲","-")),2),NA())</f>
        <v>2.65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24.65</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19</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6.06</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0.57999999999999996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4.8099999999999996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9.6199999999999992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9.98</v>
      </c>
    </row>
    <row r="35" spans="1:16">
      <c r="A35" s="135" t="str">
        <f>IF(連結実質赤字比率に係る赤字・黒字の構成分析!C$35="",NA(),連結実質赤字比率に係る赤字・黒字の構成分析!C$35)</f>
        <v>姥懐霊園墓地特別会計</v>
      </c>
      <c r="B35" s="135">
        <f>IF(ROUND(VALUE(SUBSTITUTE(連結実質赤字比率に係る赤字・黒字の構成分析!F$35,"▲", "-")), 2) &lt; 0, ABS(ROUND(VALUE(SUBSTITUTE(連結実質赤字比率に係る赤字・黒字の構成分析!F$35,"▲", "-")), 2)), NA())</f>
        <v>0.57999999999999996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0.46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0.38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0.28999999999999998</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温泉供給事業特別会計</v>
      </c>
      <c r="B36" s="135">
        <f>IF(ROUND(VALUE(SUBSTITUTE(連結実質赤字比率に係る赤字・黒字の構成分析!F$34,"▲", "-")), 2) &lt; 0, ABS(ROUND(VALUE(SUBSTITUTE(連結実質赤字比率に係る赤字・黒字の構成分析!F$34,"▲", "-")), 2)), NA())</f>
        <v>1.54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1352</v>
      </c>
      <c r="E42" s="136"/>
      <c r="F42" s="136"/>
      <c r="G42" s="136">
        <f>'実質公債費比率（分子）の構造'!L$52</f>
        <v>1362</v>
      </c>
      <c r="H42" s="136"/>
      <c r="I42" s="136"/>
      <c r="J42" s="136">
        <f>'実質公債費比率（分子）の構造'!M$52</f>
        <v>1376</v>
      </c>
      <c r="K42" s="136"/>
      <c r="L42" s="136"/>
      <c r="M42" s="136">
        <f>'実質公債費比率（分子）の構造'!N$52</f>
        <v>1378</v>
      </c>
      <c r="N42" s="136"/>
      <c r="O42" s="136"/>
      <c r="P42" s="136">
        <f>'実質公債費比率（分子）の構造'!O$52</f>
        <v>1376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21</v>
      </c>
      <c r="C44" s="136"/>
      <c r="D44" s="136"/>
      <c r="E44" s="136">
        <f>'実質公債費比率（分子）の構造'!L$50</f>
        <v>20</v>
      </c>
      <c r="F44" s="136"/>
      <c r="G44" s="136"/>
      <c r="H44" s="136">
        <f>'実質公債費比率（分子）の構造'!M$50</f>
        <v>40</v>
      </c>
      <c r="I44" s="136"/>
      <c r="J44" s="136"/>
      <c r="K44" s="136">
        <f>'実質公債費比率（分子）の構造'!N$50</f>
        <v>9</v>
      </c>
      <c r="L44" s="136"/>
      <c r="M44" s="136"/>
      <c r="N44" s="136">
        <f>'実質公債費比率（分子）の構造'!O$50</f>
        <v>9</v>
      </c>
      <c r="O44" s="136"/>
      <c r="P44" s="136"/>
    </row>
    <row r="45" spans="1:16">
      <c r="A45" s="136" t="s">
        <v>54</v>
      </c>
      <c r="B45" s="136">
        <f>'実質公債費比率（分子）の構造'!K$49</f>
        <v>108</v>
      </c>
      <c r="C45" s="136"/>
      <c r="D45" s="136"/>
      <c r="E45" s="136">
        <f>'実質公債費比率（分子）の構造'!L$49</f>
        <v>97</v>
      </c>
      <c r="F45" s="136"/>
      <c r="G45" s="136"/>
      <c r="H45" s="136">
        <f>'実質公債費比率（分子）の構造'!M$49</f>
        <v>83</v>
      </c>
      <c r="I45" s="136"/>
      <c r="J45" s="136"/>
      <c r="K45" s="136">
        <f>'実質公債費比率（分子）の構造'!N$49</f>
        <v>69</v>
      </c>
      <c r="L45" s="136"/>
      <c r="M45" s="136"/>
      <c r="N45" s="136">
        <f>'実質公債費比率（分子）の構造'!O$49</f>
        <v>10</v>
      </c>
      <c r="O45" s="136"/>
      <c r="P45" s="136"/>
    </row>
    <row r="46" spans="1:16">
      <c r="A46" s="136" t="s">
        <v>55</v>
      </c>
      <c r="B46" s="136">
        <f>'実質公債費比率（分子）の構造'!K$48</f>
        <v>800</v>
      </c>
      <c r="C46" s="136"/>
      <c r="D46" s="136"/>
      <c r="E46" s="136">
        <f>'実質公債費比率（分子）の構造'!L$48</f>
        <v>909</v>
      </c>
      <c r="F46" s="136"/>
      <c r="G46" s="136"/>
      <c r="H46" s="136">
        <f>'実質公債費比率（分子）の構造'!M$48</f>
        <v>880</v>
      </c>
      <c r="I46" s="136"/>
      <c r="J46" s="136"/>
      <c r="K46" s="136">
        <f>'実質公債費比率（分子）の構造'!N$48</f>
        <v>908</v>
      </c>
      <c r="L46" s="136"/>
      <c r="M46" s="136"/>
      <c r="N46" s="136">
        <f>'実質公債費比率（分子）の構造'!O$48</f>
        <v>914</v>
      </c>
      <c r="O46" s="136"/>
      <c r="P46" s="136"/>
    </row>
    <row r="47" spans="1:16">
      <c r="A47" s="136" t="s">
        <v>56</v>
      </c>
      <c r="B47" s="136">
        <f>'実質公債費比率（分子）の構造'!K$47</f>
        <v>10</v>
      </c>
      <c r="C47" s="136"/>
      <c r="D47" s="136"/>
      <c r="E47" s="136">
        <f>'実質公債費比率（分子）の構造'!L$47</f>
        <v>10</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2388</v>
      </c>
      <c r="C49" s="136"/>
      <c r="D49" s="136"/>
      <c r="E49" s="136">
        <f>'実質公債費比率（分子）の構造'!L$45</f>
        <v>2353</v>
      </c>
      <c r="F49" s="136"/>
      <c r="G49" s="136"/>
      <c r="H49" s="136">
        <f>'実質公債費比率（分子）の構造'!M$45</f>
        <v>2258</v>
      </c>
      <c r="I49" s="136"/>
      <c r="J49" s="136"/>
      <c r="K49" s="136">
        <f>'実質公債費比率（分子）の構造'!N$45</f>
        <v>2161</v>
      </c>
      <c r="L49" s="136"/>
      <c r="M49" s="136"/>
      <c r="N49" s="136">
        <f>'実質公債費比率（分子）の構造'!O$45</f>
        <v>2158</v>
      </c>
      <c r="O49" s="136"/>
      <c r="P49" s="136"/>
    </row>
    <row r="50" spans="1:16">
      <c r="A50" s="136" t="s">
        <v>59</v>
      </c>
      <c r="B50" s="136" t="e">
        <f>NA()</f>
        <v>#N/A</v>
      </c>
      <c r="C50" s="136">
        <f>IF(ISNUMBER('実質公債費比率（分子）の構造'!K$53),'実質公債費比率（分子）の構造'!K$53,NA())</f>
        <v>1975</v>
      </c>
      <c r="D50" s="136" t="e">
        <f>NA()</f>
        <v>#N/A</v>
      </c>
      <c r="E50" s="136" t="e">
        <f>NA()</f>
        <v>#N/A</v>
      </c>
      <c r="F50" s="136">
        <f>IF(ISNUMBER('実質公債費比率（分子）の構造'!L$53),'実質公債費比率（分子）の構造'!L$53,NA())</f>
        <v>2027</v>
      </c>
      <c r="G50" s="136" t="e">
        <f>NA()</f>
        <v>#N/A</v>
      </c>
      <c r="H50" s="136" t="e">
        <f>NA()</f>
        <v>#N/A</v>
      </c>
      <c r="I50" s="136">
        <f>IF(ISNUMBER('実質公債費比率（分子）の構造'!M$53),'実質公債費比率（分子）の構造'!M$53,NA())</f>
        <v>1885</v>
      </c>
      <c r="J50" s="136" t="e">
        <f>NA()</f>
        <v>#N/A</v>
      </c>
      <c r="K50" s="136" t="e">
        <f>NA()</f>
        <v>#N/A</v>
      </c>
      <c r="L50" s="136">
        <f>IF(ISNUMBER('実質公債費比率（分子）の構造'!N$53),'実質公債費比率（分子）の構造'!N$53,NA())</f>
        <v>1769</v>
      </c>
      <c r="M50" s="136" t="e">
        <f>NA()</f>
        <v>#N/A</v>
      </c>
      <c r="N50" s="136" t="e">
        <f>NA()</f>
        <v>#N/A</v>
      </c>
      <c r="O50" s="136">
        <f>IF(ISNUMBER('実質公債費比率（分子）の構造'!O$53),'実質公債費比率（分子）の構造'!O$53,NA())</f>
        <v>1715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15101</v>
      </c>
      <c r="E56" s="135"/>
      <c r="F56" s="135"/>
      <c r="G56" s="135">
        <f>'将来負担比率（分子）の構造'!J$51</f>
        <v>14972</v>
      </c>
      <c r="H56" s="135"/>
      <c r="I56" s="135"/>
      <c r="J56" s="135">
        <f>'将来負担比率（分子）の構造'!K$51</f>
        <v>14704</v>
      </c>
      <c r="K56" s="135"/>
      <c r="L56" s="135"/>
      <c r="M56" s="135">
        <f>'将来負担比率（分子）の構造'!L$51</f>
        <v>14070</v>
      </c>
      <c r="N56" s="135"/>
      <c r="O56" s="135"/>
      <c r="P56" s="135">
        <f>'将来負担比率（分子）の構造'!M$51</f>
        <v>13832</v>
      </c>
    </row>
    <row r="57" spans="1:16">
      <c r="A57" s="135" t="s">
        <v>35</v>
      </c>
      <c r="B57" s="135"/>
      <c r="C57" s="135"/>
      <c r="D57" s="135">
        <f>'将来負担比率（分子）の構造'!I$50</f>
        <v>171</v>
      </c>
      <c r="E57" s="135"/>
      <c r="F57" s="135"/>
      <c r="G57" s="135">
        <f>'将来負担比率（分子）の構造'!J$50</f>
        <v>159</v>
      </c>
      <c r="H57" s="135"/>
      <c r="I57" s="135"/>
      <c r="J57" s="135">
        <f>'将来負担比率（分子）の構造'!K$50</f>
        <v>141</v>
      </c>
      <c r="K57" s="135"/>
      <c r="L57" s="135"/>
      <c r="M57" s="135">
        <f>'将来負担比率（分子）の構造'!L$50</f>
        <v>126</v>
      </c>
      <c r="N57" s="135"/>
      <c r="O57" s="135"/>
      <c r="P57" s="135">
        <f>'将来負担比率（分子）の構造'!M$50</f>
        <v>202</v>
      </c>
    </row>
    <row r="58" spans="1:16">
      <c r="A58" s="135" t="s">
        <v>34</v>
      </c>
      <c r="B58" s="135"/>
      <c r="C58" s="135"/>
      <c r="D58" s="135">
        <f>'将来負担比率（分子）の構造'!I$49</f>
        <v>678</v>
      </c>
      <c r="E58" s="135"/>
      <c r="F58" s="135"/>
      <c r="G58" s="135">
        <f>'将来負担比率（分子）の構造'!J$49</f>
        <v>1235</v>
      </c>
      <c r="H58" s="135"/>
      <c r="I58" s="135"/>
      <c r="J58" s="135">
        <f>'将来負担比率（分子）の構造'!K$49</f>
        <v>1553</v>
      </c>
      <c r="K58" s="135"/>
      <c r="L58" s="135"/>
      <c r="M58" s="135">
        <f>'将来負担比率（分子）の構造'!L$49</f>
        <v>1375</v>
      </c>
      <c r="N58" s="135"/>
      <c r="O58" s="135"/>
      <c r="P58" s="135">
        <f>'将来負担比率（分子）の構造'!M$49</f>
        <v>1341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474</v>
      </c>
      <c r="C60" s="135"/>
      <c r="D60" s="135"/>
      <c r="E60" s="135">
        <f>'将来負担比率（分子）の構造'!J$47</f>
        <v>160</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1335</v>
      </c>
      <c r="C61" s="135"/>
      <c r="D61" s="135"/>
      <c r="E61" s="135">
        <f>'将来負担比率（分子）の構造'!J$46</f>
        <v>1171</v>
      </c>
      <c r="F61" s="135"/>
      <c r="G61" s="135"/>
      <c r="H61" s="135">
        <f>'将来負担比率（分子）の構造'!K$46</f>
        <v>1095</v>
      </c>
      <c r="I61" s="135"/>
      <c r="J61" s="135"/>
      <c r="K61" s="135">
        <f>'将来負担比率（分子）の構造'!L$46</f>
        <v>1018</v>
      </c>
      <c r="L61" s="135"/>
      <c r="M61" s="135"/>
      <c r="N61" s="135" t="str">
        <f>'将来負担比率（分子）の構造'!M$46</f>
        <v>-</v>
      </c>
      <c r="O61" s="135"/>
      <c r="P61" s="135"/>
    </row>
    <row r="62" spans="1:16">
      <c r="A62" s="135" t="s">
        <v>29</v>
      </c>
      <c r="B62" s="135">
        <f>'将来負担比率（分子）の構造'!I$45</f>
        <v>3495</v>
      </c>
      <c r="C62" s="135"/>
      <c r="D62" s="135"/>
      <c r="E62" s="135">
        <f>'将来負担比率（分子）の構造'!J$45</f>
        <v>3246</v>
      </c>
      <c r="F62" s="135"/>
      <c r="G62" s="135"/>
      <c r="H62" s="135">
        <f>'将来負担比率（分子）の構造'!K$45</f>
        <v>2970</v>
      </c>
      <c r="I62" s="135"/>
      <c r="J62" s="135"/>
      <c r="K62" s="135">
        <f>'将来負担比率（分子）の構造'!L$45</f>
        <v>2814</v>
      </c>
      <c r="L62" s="135"/>
      <c r="M62" s="135"/>
      <c r="N62" s="135">
        <f>'将来負担比率（分子）の構造'!M$45</f>
        <v>2646</v>
      </c>
      <c r="O62" s="135"/>
      <c r="P62" s="135"/>
    </row>
    <row r="63" spans="1:16">
      <c r="A63" s="135" t="s">
        <v>28</v>
      </c>
      <c r="B63" s="135">
        <f>'将来負担比率（分子）の構造'!I$44</f>
        <v>588</v>
      </c>
      <c r="C63" s="135"/>
      <c r="D63" s="135"/>
      <c r="E63" s="135">
        <f>'将来負担比率（分子）の構造'!J$44</f>
        <v>524</v>
      </c>
      <c r="F63" s="135"/>
      <c r="G63" s="135"/>
      <c r="H63" s="135">
        <f>'将来負担比率（分子）の構造'!K$44</f>
        <v>519</v>
      </c>
      <c r="I63" s="135"/>
      <c r="J63" s="135"/>
      <c r="K63" s="135">
        <f>'将来負担比率（分子）の構造'!L$44</f>
        <v>517</v>
      </c>
      <c r="L63" s="135"/>
      <c r="M63" s="135"/>
      <c r="N63" s="135">
        <f>'将来負担比率（分子）の構造'!M$44</f>
        <v>248</v>
      </c>
      <c r="O63" s="135"/>
      <c r="P63" s="135"/>
    </row>
    <row r="64" spans="1:16">
      <c r="A64" s="135" t="s">
        <v>27</v>
      </c>
      <c r="B64" s="135">
        <f>'将来負担比率（分子）の構造'!I$43</f>
        <v>9527</v>
      </c>
      <c r="C64" s="135"/>
      <c r="D64" s="135"/>
      <c r="E64" s="135">
        <f>'将来負担比率（分子）の構造'!J$43</f>
        <v>9058</v>
      </c>
      <c r="F64" s="135"/>
      <c r="G64" s="135"/>
      <c r="H64" s="135">
        <f>'将来負担比率（分子）の構造'!K$43</f>
        <v>9076</v>
      </c>
      <c r="I64" s="135"/>
      <c r="J64" s="135"/>
      <c r="K64" s="135">
        <f>'将来負担比率（分子）の構造'!L$43</f>
        <v>9499</v>
      </c>
      <c r="L64" s="135"/>
      <c r="M64" s="135"/>
      <c r="N64" s="135">
        <f>'将来負担比率（分子）の構造'!M$43</f>
        <v>9622</v>
      </c>
      <c r="O64" s="135"/>
      <c r="P64" s="135"/>
    </row>
    <row r="65" spans="1:16">
      <c r="A65" s="135" t="s">
        <v>26</v>
      </c>
      <c r="B65" s="135">
        <f>'将来負担比率（分子）の構造'!I$42</f>
        <v>115</v>
      </c>
      <c r="C65" s="135"/>
      <c r="D65" s="135"/>
      <c r="E65" s="135">
        <f>'将来負担比率（分子）の構造'!J$42</f>
        <v>96</v>
      </c>
      <c r="F65" s="135"/>
      <c r="G65" s="135"/>
      <c r="H65" s="135">
        <f>'将来負担比率（分子）の構造'!K$42</f>
        <v>57</v>
      </c>
      <c r="I65" s="135"/>
      <c r="J65" s="135"/>
      <c r="K65" s="135">
        <f>'将来負担比率（分子）の構造'!L$42</f>
        <v>48</v>
      </c>
      <c r="L65" s="135"/>
      <c r="M65" s="135"/>
      <c r="N65" s="135">
        <f>'将来負担比率（分子）の構造'!M$42</f>
        <v>40</v>
      </c>
      <c r="O65" s="135"/>
      <c r="P65" s="135"/>
    </row>
    <row r="66" spans="1:16">
      <c r="A66" s="135" t="s">
        <v>25</v>
      </c>
      <c r="B66" s="135">
        <f>'将来負担比率（分子）の構造'!I$41</f>
        <v>20309</v>
      </c>
      <c r="C66" s="135"/>
      <c r="D66" s="135"/>
      <c r="E66" s="135">
        <f>'将来負担比率（分子）の構造'!J$41</f>
        <v>18989</v>
      </c>
      <c r="F66" s="135"/>
      <c r="G66" s="135"/>
      <c r="H66" s="135">
        <f>'将来負担比率（分子）の構造'!K$41</f>
        <v>17569</v>
      </c>
      <c r="I66" s="135"/>
      <c r="J66" s="135"/>
      <c r="K66" s="135">
        <f>'将来負担比率（分子）の構造'!L$41</f>
        <v>16298</v>
      </c>
      <c r="L66" s="135"/>
      <c r="M66" s="135"/>
      <c r="N66" s="135">
        <f>'将来負担比率（分子）の構造'!M$41</f>
        <v>16884</v>
      </c>
      <c r="O66" s="135"/>
      <c r="P66" s="135"/>
    </row>
    <row r="67" spans="1:16">
      <c r="A67" s="135" t="s">
        <v>63</v>
      </c>
      <c r="B67" s="135" t="e">
        <f>NA()</f>
        <v>#N/A</v>
      </c>
      <c r="C67" s="135">
        <f>IF(ISNUMBER('将来負担比率（分子）の構造'!I$52), IF('将来負担比率（分子）の構造'!I$52 &lt; 0, 0, '将来負担比率（分子）の構造'!I$52), NA())</f>
        <v>19893</v>
      </c>
      <c r="D67" s="135" t="e">
        <f>NA()</f>
        <v>#N/A</v>
      </c>
      <c r="E67" s="135" t="e">
        <f>NA()</f>
        <v>#N/A</v>
      </c>
      <c r="F67" s="135">
        <f>IF(ISNUMBER('将来負担比率（分子）の構造'!J$52), IF('将来負担比率（分子）の構造'!J$52 &lt; 0, 0, '将来負担比率（分子）の構造'!J$52), NA())</f>
        <v>16878</v>
      </c>
      <c r="G67" s="135" t="e">
        <f>NA()</f>
        <v>#N/A</v>
      </c>
      <c r="H67" s="135" t="e">
        <f>NA()</f>
        <v>#N/A</v>
      </c>
      <c r="I67" s="135">
        <f>IF(ISNUMBER('将来負担比率（分子）の構造'!K$52), IF('将来負担比率（分子）の構造'!K$52 &lt; 0, 0, '将来負担比率（分子）の構造'!K$52), NA())</f>
        <v>14888</v>
      </c>
      <c r="J67" s="135" t="e">
        <f>NA()</f>
        <v>#N/A</v>
      </c>
      <c r="K67" s="135" t="e">
        <f>NA()</f>
        <v>#N/A</v>
      </c>
      <c r="L67" s="135">
        <f>IF(ISNUMBER('将来負担比率（分子）の構造'!L$52), IF('将来負担比率（分子）の構造'!L$52 &lt; 0, 0, '将来負担比率（分子）の構造'!L$52), NA())</f>
        <v>14624</v>
      </c>
      <c r="M67" s="135" t="e">
        <f>NA()</f>
        <v>#N/A</v>
      </c>
      <c r="N67" s="135" t="e">
        <f>NA()</f>
        <v>#N/A</v>
      </c>
      <c r="O67" s="135">
        <f>IF(ISNUMBER('将来負担比率（分子）の構造'!M$52), IF('将来負担比率（分子）の構造'!M$52 &lt; 0, 0, '将来負担比率（分子）の構造'!M$52), NA())</f>
        <v>14065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2983323</v>
      </c>
      <c r="S5" s="581"/>
      <c r="T5" s="581"/>
      <c r="U5" s="581"/>
      <c r="V5" s="581"/>
      <c r="W5" s="581"/>
      <c r="X5" s="581"/>
      <c r="Y5" s="582"/>
      <c r="Z5" s="583">
        <v>17.3</v>
      </c>
      <c r="AA5" s="583"/>
      <c r="AB5" s="583"/>
      <c r="AC5" s="583"/>
      <c r="AD5" s="584">
        <v>2983323</v>
      </c>
      <c r="AE5" s="584"/>
      <c r="AF5" s="584"/>
      <c r="AG5" s="584"/>
      <c r="AH5" s="584"/>
      <c r="AI5" s="584"/>
      <c r="AJ5" s="584"/>
      <c r="AK5" s="584"/>
      <c r="AL5" s="585">
        <v>33.4</v>
      </c>
      <c r="AM5" s="586"/>
      <c r="AN5" s="586"/>
      <c r="AO5" s="587"/>
      <c r="AP5" s="577" t="s">
        <v>209</v>
      </c>
      <c r="AQ5" s="578"/>
      <c r="AR5" s="578"/>
      <c r="AS5" s="578"/>
      <c r="AT5" s="578"/>
      <c r="AU5" s="578"/>
      <c r="AV5" s="578"/>
      <c r="AW5" s="578"/>
      <c r="AX5" s="578"/>
      <c r="AY5" s="578"/>
      <c r="AZ5" s="578"/>
      <c r="BA5" s="578"/>
      <c r="BB5" s="578"/>
      <c r="BC5" s="578"/>
      <c r="BD5" s="578"/>
      <c r="BE5" s="578"/>
      <c r="BF5" s="579"/>
      <c r="BG5" s="591">
        <v>2978398</v>
      </c>
      <c r="BH5" s="592"/>
      <c r="BI5" s="592"/>
      <c r="BJ5" s="592"/>
      <c r="BK5" s="592"/>
      <c r="BL5" s="592"/>
      <c r="BM5" s="592"/>
      <c r="BN5" s="593"/>
      <c r="BO5" s="594">
        <v>99.8</v>
      </c>
      <c r="BP5" s="594"/>
      <c r="BQ5" s="594"/>
      <c r="BR5" s="594"/>
      <c r="BS5" s="595">
        <v>191627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123117</v>
      </c>
      <c r="S6" s="592"/>
      <c r="T6" s="592"/>
      <c r="U6" s="592"/>
      <c r="V6" s="592"/>
      <c r="W6" s="592"/>
      <c r="X6" s="592"/>
      <c r="Y6" s="593"/>
      <c r="Z6" s="594">
        <v>0.7</v>
      </c>
      <c r="AA6" s="594"/>
      <c r="AB6" s="594"/>
      <c r="AC6" s="594"/>
      <c r="AD6" s="595">
        <v>123117</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2978398</v>
      </c>
      <c r="BH6" s="592"/>
      <c r="BI6" s="592"/>
      <c r="BJ6" s="592"/>
      <c r="BK6" s="592"/>
      <c r="BL6" s="592"/>
      <c r="BM6" s="592"/>
      <c r="BN6" s="593"/>
      <c r="BO6" s="594">
        <v>99.8</v>
      </c>
      <c r="BP6" s="594"/>
      <c r="BQ6" s="594"/>
      <c r="BR6" s="594"/>
      <c r="BS6" s="595">
        <v>191627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128265</v>
      </c>
      <c r="CS6" s="592"/>
      <c r="CT6" s="592"/>
      <c r="CU6" s="592"/>
      <c r="CV6" s="592"/>
      <c r="CW6" s="592"/>
      <c r="CX6" s="592"/>
      <c r="CY6" s="593"/>
      <c r="CZ6" s="594">
        <v>0.8</v>
      </c>
      <c r="DA6" s="594"/>
      <c r="DB6" s="594"/>
      <c r="DC6" s="594"/>
      <c r="DD6" s="600" t="s">
        <v>216</v>
      </c>
      <c r="DE6" s="592"/>
      <c r="DF6" s="592"/>
      <c r="DG6" s="592"/>
      <c r="DH6" s="592"/>
      <c r="DI6" s="592"/>
      <c r="DJ6" s="592"/>
      <c r="DK6" s="592"/>
      <c r="DL6" s="592"/>
      <c r="DM6" s="592"/>
      <c r="DN6" s="592"/>
      <c r="DO6" s="592"/>
      <c r="DP6" s="593"/>
      <c r="DQ6" s="600">
        <v>128265</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5531</v>
      </c>
      <c r="S7" s="592"/>
      <c r="T7" s="592"/>
      <c r="U7" s="592"/>
      <c r="V7" s="592"/>
      <c r="W7" s="592"/>
      <c r="X7" s="592"/>
      <c r="Y7" s="593"/>
      <c r="Z7" s="594">
        <v>0</v>
      </c>
      <c r="AA7" s="594"/>
      <c r="AB7" s="594"/>
      <c r="AC7" s="594"/>
      <c r="AD7" s="595">
        <v>5531</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1155190</v>
      </c>
      <c r="BH7" s="592"/>
      <c r="BI7" s="592"/>
      <c r="BJ7" s="592"/>
      <c r="BK7" s="592"/>
      <c r="BL7" s="592"/>
      <c r="BM7" s="592"/>
      <c r="BN7" s="593"/>
      <c r="BO7" s="594">
        <v>38.700000000000003</v>
      </c>
      <c r="BP7" s="594"/>
      <c r="BQ7" s="594"/>
      <c r="BR7" s="594"/>
      <c r="BS7" s="595">
        <v>27863</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2720123</v>
      </c>
      <c r="CS7" s="592"/>
      <c r="CT7" s="592"/>
      <c r="CU7" s="592"/>
      <c r="CV7" s="592"/>
      <c r="CW7" s="592"/>
      <c r="CX7" s="592"/>
      <c r="CY7" s="593"/>
      <c r="CZ7" s="594">
        <v>16.399999999999999</v>
      </c>
      <c r="DA7" s="594"/>
      <c r="DB7" s="594"/>
      <c r="DC7" s="594"/>
      <c r="DD7" s="600">
        <v>58668</v>
      </c>
      <c r="DE7" s="592"/>
      <c r="DF7" s="592"/>
      <c r="DG7" s="592"/>
      <c r="DH7" s="592"/>
      <c r="DI7" s="592"/>
      <c r="DJ7" s="592"/>
      <c r="DK7" s="592"/>
      <c r="DL7" s="592"/>
      <c r="DM7" s="592"/>
      <c r="DN7" s="592"/>
      <c r="DO7" s="592"/>
      <c r="DP7" s="593"/>
      <c r="DQ7" s="600">
        <v>1564158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5724</v>
      </c>
      <c r="S8" s="592"/>
      <c r="T8" s="592"/>
      <c r="U8" s="592"/>
      <c r="V8" s="592"/>
      <c r="W8" s="592"/>
      <c r="X8" s="592"/>
      <c r="Y8" s="593"/>
      <c r="Z8" s="594">
        <v>0</v>
      </c>
      <c r="AA8" s="594"/>
      <c r="AB8" s="594"/>
      <c r="AC8" s="594"/>
      <c r="AD8" s="595">
        <v>5724</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46111</v>
      </c>
      <c r="BH8" s="592"/>
      <c r="BI8" s="592"/>
      <c r="BJ8" s="592"/>
      <c r="BK8" s="592"/>
      <c r="BL8" s="592"/>
      <c r="BM8" s="592"/>
      <c r="BN8" s="593"/>
      <c r="BO8" s="594">
        <v>1.5</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5892401</v>
      </c>
      <c r="CS8" s="592"/>
      <c r="CT8" s="592"/>
      <c r="CU8" s="592"/>
      <c r="CV8" s="592"/>
      <c r="CW8" s="592"/>
      <c r="CX8" s="592"/>
      <c r="CY8" s="593"/>
      <c r="CZ8" s="594">
        <v>35.4</v>
      </c>
      <c r="DA8" s="594"/>
      <c r="DB8" s="594"/>
      <c r="DC8" s="594"/>
      <c r="DD8" s="600">
        <v>173262</v>
      </c>
      <c r="DE8" s="592"/>
      <c r="DF8" s="592"/>
      <c r="DG8" s="592"/>
      <c r="DH8" s="592"/>
      <c r="DI8" s="592"/>
      <c r="DJ8" s="592"/>
      <c r="DK8" s="592"/>
      <c r="DL8" s="592"/>
      <c r="DM8" s="592"/>
      <c r="DN8" s="592"/>
      <c r="DO8" s="592"/>
      <c r="DP8" s="593"/>
      <c r="DQ8" s="600">
        <v>2512644</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6204</v>
      </c>
      <c r="S9" s="592"/>
      <c r="T9" s="592"/>
      <c r="U9" s="592"/>
      <c r="V9" s="592"/>
      <c r="W9" s="592"/>
      <c r="X9" s="592"/>
      <c r="Y9" s="593"/>
      <c r="Z9" s="594">
        <v>0</v>
      </c>
      <c r="AA9" s="594"/>
      <c r="AB9" s="594"/>
      <c r="AC9" s="594"/>
      <c r="AD9" s="595">
        <v>6204</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932434</v>
      </c>
      <c r="BH9" s="592"/>
      <c r="BI9" s="592"/>
      <c r="BJ9" s="592"/>
      <c r="BK9" s="592"/>
      <c r="BL9" s="592"/>
      <c r="BM9" s="592"/>
      <c r="BN9" s="593"/>
      <c r="BO9" s="594">
        <v>31.3</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1494961</v>
      </c>
      <c r="CS9" s="592"/>
      <c r="CT9" s="592"/>
      <c r="CU9" s="592"/>
      <c r="CV9" s="592"/>
      <c r="CW9" s="592"/>
      <c r="CX9" s="592"/>
      <c r="CY9" s="593"/>
      <c r="CZ9" s="594">
        <v>9</v>
      </c>
      <c r="DA9" s="594"/>
      <c r="DB9" s="594"/>
      <c r="DC9" s="594"/>
      <c r="DD9" s="600">
        <v>39976</v>
      </c>
      <c r="DE9" s="592"/>
      <c r="DF9" s="592"/>
      <c r="DG9" s="592"/>
      <c r="DH9" s="592"/>
      <c r="DI9" s="592"/>
      <c r="DJ9" s="592"/>
      <c r="DK9" s="592"/>
      <c r="DL9" s="592"/>
      <c r="DM9" s="592"/>
      <c r="DN9" s="592"/>
      <c r="DO9" s="592"/>
      <c r="DP9" s="593"/>
      <c r="DQ9" s="600">
        <v>1114110</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318126</v>
      </c>
      <c r="S10" s="592"/>
      <c r="T10" s="592"/>
      <c r="U10" s="592"/>
      <c r="V10" s="592"/>
      <c r="W10" s="592"/>
      <c r="X10" s="592"/>
      <c r="Y10" s="593"/>
      <c r="Z10" s="594">
        <v>1.8</v>
      </c>
      <c r="AA10" s="594"/>
      <c r="AB10" s="594"/>
      <c r="AC10" s="594"/>
      <c r="AD10" s="595">
        <v>318126</v>
      </c>
      <c r="AE10" s="595"/>
      <c r="AF10" s="595"/>
      <c r="AG10" s="595"/>
      <c r="AH10" s="595"/>
      <c r="AI10" s="595"/>
      <c r="AJ10" s="595"/>
      <c r="AK10" s="595"/>
      <c r="AL10" s="596">
        <v>3.6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74477</v>
      </c>
      <c r="BH10" s="592"/>
      <c r="BI10" s="592"/>
      <c r="BJ10" s="592"/>
      <c r="BK10" s="592"/>
      <c r="BL10" s="592"/>
      <c r="BM10" s="592"/>
      <c r="BN10" s="593"/>
      <c r="BO10" s="594">
        <v>2.5</v>
      </c>
      <c r="BP10" s="594"/>
      <c r="BQ10" s="594"/>
      <c r="BR10" s="594"/>
      <c r="BS10" s="600">
        <v>12371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54643</v>
      </c>
      <c r="CS10" s="592"/>
      <c r="CT10" s="592"/>
      <c r="CU10" s="592"/>
      <c r="CV10" s="592"/>
      <c r="CW10" s="592"/>
      <c r="CX10" s="592"/>
      <c r="CY10" s="593"/>
      <c r="CZ10" s="594">
        <v>0.3</v>
      </c>
      <c r="DA10" s="594"/>
      <c r="DB10" s="594"/>
      <c r="DC10" s="594"/>
      <c r="DD10" s="600" t="s">
        <v>113</v>
      </c>
      <c r="DE10" s="592"/>
      <c r="DF10" s="592"/>
      <c r="DG10" s="592"/>
      <c r="DH10" s="592"/>
      <c r="DI10" s="592"/>
      <c r="DJ10" s="592"/>
      <c r="DK10" s="592"/>
      <c r="DL10" s="592"/>
      <c r="DM10" s="592"/>
      <c r="DN10" s="592"/>
      <c r="DO10" s="592"/>
      <c r="DP10" s="593"/>
      <c r="DQ10" s="600">
        <v>9324</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102168</v>
      </c>
      <c r="BH11" s="592"/>
      <c r="BI11" s="592"/>
      <c r="BJ11" s="592"/>
      <c r="BK11" s="592"/>
      <c r="BL11" s="592"/>
      <c r="BM11" s="592"/>
      <c r="BN11" s="593"/>
      <c r="BO11" s="594">
        <v>3.4</v>
      </c>
      <c r="BP11" s="594"/>
      <c r="BQ11" s="594"/>
      <c r="BR11" s="594"/>
      <c r="BS11" s="600">
        <v>15492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371879</v>
      </c>
      <c r="CS11" s="592"/>
      <c r="CT11" s="592"/>
      <c r="CU11" s="592"/>
      <c r="CV11" s="592"/>
      <c r="CW11" s="592"/>
      <c r="CX11" s="592"/>
      <c r="CY11" s="593"/>
      <c r="CZ11" s="594">
        <v>2.2000000000000002</v>
      </c>
      <c r="DA11" s="594"/>
      <c r="DB11" s="594"/>
      <c r="DC11" s="594"/>
      <c r="DD11" s="600">
        <v>54783</v>
      </c>
      <c r="DE11" s="592"/>
      <c r="DF11" s="592"/>
      <c r="DG11" s="592"/>
      <c r="DH11" s="592"/>
      <c r="DI11" s="592"/>
      <c r="DJ11" s="592"/>
      <c r="DK11" s="592"/>
      <c r="DL11" s="592"/>
      <c r="DM11" s="592"/>
      <c r="DN11" s="592"/>
      <c r="DO11" s="592"/>
      <c r="DP11" s="593"/>
      <c r="DQ11" s="600">
        <v>226129</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1407064</v>
      </c>
      <c r="BH12" s="592"/>
      <c r="BI12" s="592"/>
      <c r="BJ12" s="592"/>
      <c r="BK12" s="592"/>
      <c r="BL12" s="592"/>
      <c r="BM12" s="592"/>
      <c r="BN12" s="593"/>
      <c r="BO12" s="594">
        <v>47.2</v>
      </c>
      <c r="BP12" s="594"/>
      <c r="BQ12" s="594"/>
      <c r="BR12" s="594"/>
      <c r="BS12" s="600">
        <v>163764</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384717</v>
      </c>
      <c r="CS12" s="592"/>
      <c r="CT12" s="592"/>
      <c r="CU12" s="592"/>
      <c r="CV12" s="592"/>
      <c r="CW12" s="592"/>
      <c r="CX12" s="592"/>
      <c r="CY12" s="593"/>
      <c r="CZ12" s="594">
        <v>2.2999999999999998</v>
      </c>
      <c r="DA12" s="594"/>
      <c r="DB12" s="594"/>
      <c r="DC12" s="594"/>
      <c r="DD12" s="600">
        <v>2710</v>
      </c>
      <c r="DE12" s="592"/>
      <c r="DF12" s="592"/>
      <c r="DG12" s="592"/>
      <c r="DH12" s="592"/>
      <c r="DI12" s="592"/>
      <c r="DJ12" s="592"/>
      <c r="DK12" s="592"/>
      <c r="DL12" s="592"/>
      <c r="DM12" s="592"/>
      <c r="DN12" s="592"/>
      <c r="DO12" s="592"/>
      <c r="DP12" s="593"/>
      <c r="DQ12" s="600">
        <v>239195</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36820</v>
      </c>
      <c r="S13" s="592"/>
      <c r="T13" s="592"/>
      <c r="U13" s="592"/>
      <c r="V13" s="592"/>
      <c r="W13" s="592"/>
      <c r="X13" s="592"/>
      <c r="Y13" s="593"/>
      <c r="Z13" s="594">
        <v>0.2</v>
      </c>
      <c r="AA13" s="594"/>
      <c r="AB13" s="594"/>
      <c r="AC13" s="594"/>
      <c r="AD13" s="595">
        <v>36820</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1355660</v>
      </c>
      <c r="BH13" s="592"/>
      <c r="BI13" s="592"/>
      <c r="BJ13" s="592"/>
      <c r="BK13" s="592"/>
      <c r="BL13" s="592"/>
      <c r="BM13" s="592"/>
      <c r="BN13" s="593"/>
      <c r="BO13" s="594">
        <v>45.4</v>
      </c>
      <c r="BP13" s="594"/>
      <c r="BQ13" s="594"/>
      <c r="BR13" s="594"/>
      <c r="BS13" s="600">
        <v>163764</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1415935</v>
      </c>
      <c r="CS13" s="592"/>
      <c r="CT13" s="592"/>
      <c r="CU13" s="592"/>
      <c r="CV13" s="592"/>
      <c r="CW13" s="592"/>
      <c r="CX13" s="592"/>
      <c r="CY13" s="593"/>
      <c r="CZ13" s="594">
        <v>8.5</v>
      </c>
      <c r="DA13" s="594"/>
      <c r="DB13" s="594"/>
      <c r="DC13" s="594"/>
      <c r="DD13" s="600">
        <v>256403</v>
      </c>
      <c r="DE13" s="592"/>
      <c r="DF13" s="592"/>
      <c r="DG13" s="592"/>
      <c r="DH13" s="592"/>
      <c r="DI13" s="592"/>
      <c r="DJ13" s="592"/>
      <c r="DK13" s="592"/>
      <c r="DL13" s="592"/>
      <c r="DM13" s="592"/>
      <c r="DN13" s="592"/>
      <c r="DO13" s="592"/>
      <c r="DP13" s="593"/>
      <c r="DQ13" s="600">
        <v>1209921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89808</v>
      </c>
      <c r="BH14" s="592"/>
      <c r="BI14" s="592"/>
      <c r="BJ14" s="592"/>
      <c r="BK14" s="592"/>
      <c r="BL14" s="592"/>
      <c r="BM14" s="592"/>
      <c r="BN14" s="593"/>
      <c r="BO14" s="594">
        <v>3</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768773</v>
      </c>
      <c r="CS14" s="592"/>
      <c r="CT14" s="592"/>
      <c r="CU14" s="592"/>
      <c r="CV14" s="592"/>
      <c r="CW14" s="592"/>
      <c r="CX14" s="592"/>
      <c r="CY14" s="593"/>
      <c r="CZ14" s="594">
        <v>4.5999999999999996</v>
      </c>
      <c r="DA14" s="594"/>
      <c r="DB14" s="594"/>
      <c r="DC14" s="594"/>
      <c r="DD14" s="600">
        <v>59252</v>
      </c>
      <c r="DE14" s="592"/>
      <c r="DF14" s="592"/>
      <c r="DG14" s="592"/>
      <c r="DH14" s="592"/>
      <c r="DI14" s="592"/>
      <c r="DJ14" s="592"/>
      <c r="DK14" s="592"/>
      <c r="DL14" s="592"/>
      <c r="DM14" s="592"/>
      <c r="DN14" s="592"/>
      <c r="DO14" s="592"/>
      <c r="DP14" s="593"/>
      <c r="DQ14" s="600">
        <v>716839</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9376</v>
      </c>
      <c r="S15" s="592"/>
      <c r="T15" s="592"/>
      <c r="U15" s="592"/>
      <c r="V15" s="592"/>
      <c r="W15" s="592"/>
      <c r="X15" s="592"/>
      <c r="Y15" s="593"/>
      <c r="Z15" s="594">
        <v>0.1</v>
      </c>
      <c r="AA15" s="594"/>
      <c r="AB15" s="594"/>
      <c r="AC15" s="594"/>
      <c r="AD15" s="595">
        <v>9376</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326336</v>
      </c>
      <c r="BH15" s="592"/>
      <c r="BI15" s="592"/>
      <c r="BJ15" s="592"/>
      <c r="BK15" s="592"/>
      <c r="BL15" s="592"/>
      <c r="BM15" s="592"/>
      <c r="BN15" s="593"/>
      <c r="BO15" s="594">
        <v>10.9</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1166607</v>
      </c>
      <c r="CS15" s="592"/>
      <c r="CT15" s="592"/>
      <c r="CU15" s="592"/>
      <c r="CV15" s="592"/>
      <c r="CW15" s="592"/>
      <c r="CX15" s="592"/>
      <c r="CY15" s="593"/>
      <c r="CZ15" s="594">
        <v>7</v>
      </c>
      <c r="DA15" s="594"/>
      <c r="DB15" s="594"/>
      <c r="DC15" s="594"/>
      <c r="DD15" s="600">
        <v>173305</v>
      </c>
      <c r="DE15" s="592"/>
      <c r="DF15" s="592"/>
      <c r="DG15" s="592"/>
      <c r="DH15" s="592"/>
      <c r="DI15" s="592"/>
      <c r="DJ15" s="592"/>
      <c r="DK15" s="592"/>
      <c r="DL15" s="592"/>
      <c r="DM15" s="592"/>
      <c r="DN15" s="592"/>
      <c r="DO15" s="592"/>
      <c r="DP15" s="593"/>
      <c r="DQ15" s="600">
        <v>1029398</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6626538</v>
      </c>
      <c r="S16" s="592"/>
      <c r="T16" s="592"/>
      <c r="U16" s="592"/>
      <c r="V16" s="592"/>
      <c r="W16" s="592"/>
      <c r="X16" s="592"/>
      <c r="Y16" s="593"/>
      <c r="Z16" s="594">
        <v>38.4</v>
      </c>
      <c r="AA16" s="594"/>
      <c r="AB16" s="594"/>
      <c r="AC16" s="594"/>
      <c r="AD16" s="595">
        <v>5421745</v>
      </c>
      <c r="AE16" s="595"/>
      <c r="AF16" s="595"/>
      <c r="AG16" s="595"/>
      <c r="AH16" s="595"/>
      <c r="AI16" s="595"/>
      <c r="AJ16" s="595"/>
      <c r="AK16" s="595"/>
      <c r="AL16" s="596">
        <v>60.7</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72729</v>
      </c>
      <c r="CS16" s="592"/>
      <c r="CT16" s="592"/>
      <c r="CU16" s="592"/>
      <c r="CV16" s="592"/>
      <c r="CW16" s="592"/>
      <c r="CX16" s="592"/>
      <c r="CY16" s="593"/>
      <c r="CZ16" s="594">
        <v>0.4</v>
      </c>
      <c r="DA16" s="594"/>
      <c r="DB16" s="594"/>
      <c r="DC16" s="594"/>
      <c r="DD16" s="600" t="s">
        <v>113</v>
      </c>
      <c r="DE16" s="592"/>
      <c r="DF16" s="592"/>
      <c r="DG16" s="592"/>
      <c r="DH16" s="592"/>
      <c r="DI16" s="592"/>
      <c r="DJ16" s="592"/>
      <c r="DK16" s="592"/>
      <c r="DL16" s="592"/>
      <c r="DM16" s="592"/>
      <c r="DN16" s="592"/>
      <c r="DO16" s="592"/>
      <c r="DP16" s="593"/>
      <c r="DQ16" s="600">
        <v>58323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5421745</v>
      </c>
      <c r="S17" s="592"/>
      <c r="T17" s="592"/>
      <c r="U17" s="592"/>
      <c r="V17" s="592"/>
      <c r="W17" s="592"/>
      <c r="X17" s="592"/>
      <c r="Y17" s="593"/>
      <c r="Z17" s="594">
        <v>31.4</v>
      </c>
      <c r="AA17" s="594"/>
      <c r="AB17" s="594"/>
      <c r="AC17" s="594"/>
      <c r="AD17" s="595">
        <v>5421745</v>
      </c>
      <c r="AE17" s="595"/>
      <c r="AF17" s="595"/>
      <c r="AG17" s="595"/>
      <c r="AH17" s="595"/>
      <c r="AI17" s="595"/>
      <c r="AJ17" s="595"/>
      <c r="AK17" s="595"/>
      <c r="AL17" s="596">
        <v>60.7</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2158509</v>
      </c>
      <c r="CS17" s="592"/>
      <c r="CT17" s="592"/>
      <c r="CU17" s="592"/>
      <c r="CV17" s="592"/>
      <c r="CW17" s="592"/>
      <c r="CX17" s="592"/>
      <c r="CY17" s="593"/>
      <c r="CZ17" s="594">
        <v>13</v>
      </c>
      <c r="DA17" s="594"/>
      <c r="DB17" s="594"/>
      <c r="DC17" s="594"/>
      <c r="DD17" s="600" t="s">
        <v>113</v>
      </c>
      <c r="DE17" s="592"/>
      <c r="DF17" s="592"/>
      <c r="DG17" s="592"/>
      <c r="DH17" s="592"/>
      <c r="DI17" s="592"/>
      <c r="DJ17" s="592"/>
      <c r="DK17" s="592"/>
      <c r="DL17" s="592"/>
      <c r="DM17" s="592"/>
      <c r="DN17" s="592"/>
      <c r="DO17" s="592"/>
      <c r="DP17" s="593"/>
      <c r="DQ17" s="600">
        <v>2127394</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1204444</v>
      </c>
      <c r="S18" s="592"/>
      <c r="T18" s="592"/>
      <c r="U18" s="592"/>
      <c r="V18" s="592"/>
      <c r="W18" s="592"/>
      <c r="X18" s="592"/>
      <c r="Y18" s="593"/>
      <c r="Z18" s="594">
        <v>7</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349</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4925</v>
      </c>
      <c r="BH19" s="592"/>
      <c r="BI19" s="592"/>
      <c r="BJ19" s="592"/>
      <c r="BK19" s="592"/>
      <c r="BL19" s="592"/>
      <c r="BM19" s="592"/>
      <c r="BN19" s="593"/>
      <c r="BO19" s="594">
        <v>0.2</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10114759</v>
      </c>
      <c r="S20" s="592"/>
      <c r="T20" s="592"/>
      <c r="U20" s="592"/>
      <c r="V20" s="592"/>
      <c r="W20" s="592"/>
      <c r="X20" s="592"/>
      <c r="Y20" s="593"/>
      <c r="Z20" s="594">
        <v>58.6</v>
      </c>
      <c r="AA20" s="594"/>
      <c r="AB20" s="594"/>
      <c r="AC20" s="594"/>
      <c r="AD20" s="595">
        <v>8909966</v>
      </c>
      <c r="AE20" s="595"/>
      <c r="AF20" s="595"/>
      <c r="AG20" s="595"/>
      <c r="AH20" s="595"/>
      <c r="AI20" s="595"/>
      <c r="AJ20" s="595"/>
      <c r="AK20" s="595"/>
      <c r="AL20" s="596">
        <v>99.8</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4925</v>
      </c>
      <c r="BH20" s="592"/>
      <c r="BI20" s="592"/>
      <c r="BJ20" s="592"/>
      <c r="BK20" s="592"/>
      <c r="BL20" s="592"/>
      <c r="BM20" s="592"/>
      <c r="BN20" s="593"/>
      <c r="BO20" s="594">
        <v>0.2</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16629542</v>
      </c>
      <c r="CS20" s="592"/>
      <c r="CT20" s="592"/>
      <c r="CU20" s="592"/>
      <c r="CV20" s="592"/>
      <c r="CW20" s="592"/>
      <c r="CX20" s="592"/>
      <c r="CY20" s="593"/>
      <c r="CZ20" s="594">
        <v>100</v>
      </c>
      <c r="DA20" s="594"/>
      <c r="DB20" s="594"/>
      <c r="DC20" s="594"/>
      <c r="DD20" s="600">
        <v>818359</v>
      </c>
      <c r="DE20" s="592"/>
      <c r="DF20" s="592"/>
      <c r="DG20" s="592"/>
      <c r="DH20" s="592"/>
      <c r="DI20" s="592"/>
      <c r="DJ20" s="592"/>
      <c r="DK20" s="592"/>
      <c r="DL20" s="592"/>
      <c r="DM20" s="592"/>
      <c r="DN20" s="592"/>
      <c r="DO20" s="592"/>
      <c r="DP20" s="593"/>
      <c r="DQ20" s="600">
        <v>10935700</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5097</v>
      </c>
      <c r="S21" s="592"/>
      <c r="T21" s="592"/>
      <c r="U21" s="592"/>
      <c r="V21" s="592"/>
      <c r="W21" s="592"/>
      <c r="X21" s="592"/>
      <c r="Y21" s="593"/>
      <c r="Z21" s="594">
        <v>0</v>
      </c>
      <c r="AA21" s="594"/>
      <c r="AB21" s="594"/>
      <c r="AC21" s="594"/>
      <c r="AD21" s="595">
        <v>5097</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4925</v>
      </c>
      <c r="BH21" s="592"/>
      <c r="BI21" s="592"/>
      <c r="BJ21" s="592"/>
      <c r="BK21" s="592"/>
      <c r="BL21" s="592"/>
      <c r="BM21" s="592"/>
      <c r="BN21" s="593"/>
      <c r="BO21" s="594">
        <v>0.2</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291087</v>
      </c>
      <c r="S22" s="592"/>
      <c r="T22" s="592"/>
      <c r="U22" s="592"/>
      <c r="V22" s="592"/>
      <c r="W22" s="592"/>
      <c r="X22" s="592"/>
      <c r="Y22" s="593"/>
      <c r="Z22" s="594">
        <v>1.7</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72636</v>
      </c>
      <c r="S23" s="592"/>
      <c r="T23" s="592"/>
      <c r="U23" s="592"/>
      <c r="V23" s="592"/>
      <c r="W23" s="592"/>
      <c r="X23" s="592"/>
      <c r="Y23" s="593"/>
      <c r="Z23" s="594">
        <v>0.4</v>
      </c>
      <c r="AA23" s="594"/>
      <c r="AB23" s="594"/>
      <c r="AC23" s="594"/>
      <c r="AD23" s="595">
        <v>7276</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91836</v>
      </c>
      <c r="S24" s="592"/>
      <c r="T24" s="592"/>
      <c r="U24" s="592"/>
      <c r="V24" s="592"/>
      <c r="W24" s="592"/>
      <c r="X24" s="592"/>
      <c r="Y24" s="593"/>
      <c r="Z24" s="594">
        <v>0.5</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8441221</v>
      </c>
      <c r="CS24" s="581"/>
      <c r="CT24" s="581"/>
      <c r="CU24" s="581"/>
      <c r="CV24" s="581"/>
      <c r="CW24" s="581"/>
      <c r="CX24" s="581"/>
      <c r="CY24" s="582"/>
      <c r="CZ24" s="618">
        <v>50.8</v>
      </c>
      <c r="DA24" s="619"/>
      <c r="DB24" s="619"/>
      <c r="DC24" s="620"/>
      <c r="DD24" s="617">
        <v>5419051</v>
      </c>
      <c r="DE24" s="581"/>
      <c r="DF24" s="581"/>
      <c r="DG24" s="581"/>
      <c r="DH24" s="581"/>
      <c r="DI24" s="581"/>
      <c r="DJ24" s="581"/>
      <c r="DK24" s="582"/>
      <c r="DL24" s="617">
        <v>5365257</v>
      </c>
      <c r="DM24" s="581"/>
      <c r="DN24" s="581"/>
      <c r="DO24" s="581"/>
      <c r="DP24" s="581"/>
      <c r="DQ24" s="581"/>
      <c r="DR24" s="581"/>
      <c r="DS24" s="581"/>
      <c r="DT24" s="581"/>
      <c r="DU24" s="581"/>
      <c r="DV24" s="582"/>
      <c r="DW24" s="585">
        <v>56.4</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2622916</v>
      </c>
      <c r="S25" s="592"/>
      <c r="T25" s="592"/>
      <c r="U25" s="592"/>
      <c r="V25" s="592"/>
      <c r="W25" s="592"/>
      <c r="X25" s="592"/>
      <c r="Y25" s="593"/>
      <c r="Z25" s="594">
        <v>15.2</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2334893</v>
      </c>
      <c r="CS25" s="623"/>
      <c r="CT25" s="623"/>
      <c r="CU25" s="623"/>
      <c r="CV25" s="623"/>
      <c r="CW25" s="623"/>
      <c r="CX25" s="623"/>
      <c r="CY25" s="624"/>
      <c r="CZ25" s="625">
        <v>14</v>
      </c>
      <c r="DA25" s="626"/>
      <c r="DB25" s="626"/>
      <c r="DC25" s="627"/>
      <c r="DD25" s="600">
        <v>2265324</v>
      </c>
      <c r="DE25" s="623"/>
      <c r="DF25" s="623"/>
      <c r="DG25" s="623"/>
      <c r="DH25" s="623"/>
      <c r="DI25" s="623"/>
      <c r="DJ25" s="623"/>
      <c r="DK25" s="624"/>
      <c r="DL25" s="600">
        <v>2238162</v>
      </c>
      <c r="DM25" s="623"/>
      <c r="DN25" s="623"/>
      <c r="DO25" s="623"/>
      <c r="DP25" s="623"/>
      <c r="DQ25" s="623"/>
      <c r="DR25" s="623"/>
      <c r="DS25" s="623"/>
      <c r="DT25" s="623"/>
      <c r="DU25" s="623"/>
      <c r="DV25" s="624"/>
      <c r="DW25" s="596">
        <v>23.5</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1424319</v>
      </c>
      <c r="CS26" s="592"/>
      <c r="CT26" s="592"/>
      <c r="CU26" s="592"/>
      <c r="CV26" s="592"/>
      <c r="CW26" s="592"/>
      <c r="CX26" s="592"/>
      <c r="CY26" s="593"/>
      <c r="CZ26" s="625">
        <v>8.6</v>
      </c>
      <c r="DA26" s="626"/>
      <c r="DB26" s="626"/>
      <c r="DC26" s="627"/>
      <c r="DD26" s="600">
        <v>1354750</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1136485</v>
      </c>
      <c r="S27" s="592"/>
      <c r="T27" s="592"/>
      <c r="U27" s="592"/>
      <c r="V27" s="592"/>
      <c r="W27" s="592"/>
      <c r="X27" s="592"/>
      <c r="Y27" s="593"/>
      <c r="Z27" s="594">
        <v>6.6</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2983323</v>
      </c>
      <c r="BH27" s="592"/>
      <c r="BI27" s="592"/>
      <c r="BJ27" s="592"/>
      <c r="BK27" s="592"/>
      <c r="BL27" s="592"/>
      <c r="BM27" s="592"/>
      <c r="BN27" s="593"/>
      <c r="BO27" s="594">
        <v>100</v>
      </c>
      <c r="BP27" s="594"/>
      <c r="BQ27" s="594"/>
      <c r="BR27" s="594"/>
      <c r="BS27" s="600">
        <v>191627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3947819</v>
      </c>
      <c r="CS27" s="623"/>
      <c r="CT27" s="623"/>
      <c r="CU27" s="623"/>
      <c r="CV27" s="623"/>
      <c r="CW27" s="623"/>
      <c r="CX27" s="623"/>
      <c r="CY27" s="624"/>
      <c r="CZ27" s="625">
        <v>23.7</v>
      </c>
      <c r="DA27" s="626"/>
      <c r="DB27" s="626"/>
      <c r="DC27" s="627"/>
      <c r="DD27" s="600">
        <v>1026333</v>
      </c>
      <c r="DE27" s="623"/>
      <c r="DF27" s="623"/>
      <c r="DG27" s="623"/>
      <c r="DH27" s="623"/>
      <c r="DI27" s="623"/>
      <c r="DJ27" s="623"/>
      <c r="DK27" s="624"/>
      <c r="DL27" s="600">
        <v>999763</v>
      </c>
      <c r="DM27" s="623"/>
      <c r="DN27" s="623"/>
      <c r="DO27" s="623"/>
      <c r="DP27" s="623"/>
      <c r="DQ27" s="623"/>
      <c r="DR27" s="623"/>
      <c r="DS27" s="623"/>
      <c r="DT27" s="623"/>
      <c r="DU27" s="623"/>
      <c r="DV27" s="624"/>
      <c r="DW27" s="596">
        <v>10.5</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58857</v>
      </c>
      <c r="S28" s="592"/>
      <c r="T28" s="592"/>
      <c r="U28" s="592"/>
      <c r="V28" s="592"/>
      <c r="W28" s="592"/>
      <c r="X28" s="592"/>
      <c r="Y28" s="593"/>
      <c r="Z28" s="594">
        <v>0.3</v>
      </c>
      <c r="AA28" s="594"/>
      <c r="AB28" s="594"/>
      <c r="AC28" s="594"/>
      <c r="AD28" s="595">
        <v>5361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2158509</v>
      </c>
      <c r="CS28" s="592"/>
      <c r="CT28" s="592"/>
      <c r="CU28" s="592"/>
      <c r="CV28" s="592"/>
      <c r="CW28" s="592"/>
      <c r="CX28" s="592"/>
      <c r="CY28" s="593"/>
      <c r="CZ28" s="625">
        <v>13</v>
      </c>
      <c r="DA28" s="626"/>
      <c r="DB28" s="626"/>
      <c r="DC28" s="627"/>
      <c r="DD28" s="600">
        <v>2127394</v>
      </c>
      <c r="DE28" s="592"/>
      <c r="DF28" s="592"/>
      <c r="DG28" s="592"/>
      <c r="DH28" s="592"/>
      <c r="DI28" s="592"/>
      <c r="DJ28" s="592"/>
      <c r="DK28" s="593"/>
      <c r="DL28" s="600">
        <v>2127332</v>
      </c>
      <c r="DM28" s="592"/>
      <c r="DN28" s="592"/>
      <c r="DO28" s="592"/>
      <c r="DP28" s="592"/>
      <c r="DQ28" s="592"/>
      <c r="DR28" s="592"/>
      <c r="DS28" s="592"/>
      <c r="DT28" s="592"/>
      <c r="DU28" s="592"/>
      <c r="DV28" s="593"/>
      <c r="DW28" s="596">
        <v>22.4</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1924</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2158403</v>
      </c>
      <c r="CS29" s="623"/>
      <c r="CT29" s="623"/>
      <c r="CU29" s="623"/>
      <c r="CV29" s="623"/>
      <c r="CW29" s="623"/>
      <c r="CX29" s="623"/>
      <c r="CY29" s="624"/>
      <c r="CZ29" s="625">
        <v>13</v>
      </c>
      <c r="DA29" s="626"/>
      <c r="DB29" s="626"/>
      <c r="DC29" s="627"/>
      <c r="DD29" s="600">
        <v>2127288</v>
      </c>
      <c r="DE29" s="623"/>
      <c r="DF29" s="623"/>
      <c r="DG29" s="623"/>
      <c r="DH29" s="623"/>
      <c r="DI29" s="623"/>
      <c r="DJ29" s="623"/>
      <c r="DK29" s="624"/>
      <c r="DL29" s="600">
        <v>2127226</v>
      </c>
      <c r="DM29" s="623"/>
      <c r="DN29" s="623"/>
      <c r="DO29" s="623"/>
      <c r="DP29" s="623"/>
      <c r="DQ29" s="623"/>
      <c r="DR29" s="623"/>
      <c r="DS29" s="623"/>
      <c r="DT29" s="623"/>
      <c r="DU29" s="623"/>
      <c r="DV29" s="624"/>
      <c r="DW29" s="596">
        <v>22.4</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282387</v>
      </c>
      <c r="S30" s="592"/>
      <c r="T30" s="592"/>
      <c r="U30" s="592"/>
      <c r="V30" s="592"/>
      <c r="W30" s="592"/>
      <c r="X30" s="592"/>
      <c r="Y30" s="593"/>
      <c r="Z30" s="594">
        <v>1.6</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97.7</v>
      </c>
      <c r="BH30" s="650"/>
      <c r="BI30" s="650"/>
      <c r="BJ30" s="650"/>
      <c r="BK30" s="650"/>
      <c r="BL30" s="650"/>
      <c r="BM30" s="586">
        <v>90.8</v>
      </c>
      <c r="BN30" s="650"/>
      <c r="BO30" s="650"/>
      <c r="BP30" s="650"/>
      <c r="BQ30" s="651"/>
      <c r="BR30" s="649">
        <v>97.2</v>
      </c>
      <c r="BS30" s="650"/>
      <c r="BT30" s="650"/>
      <c r="BU30" s="650"/>
      <c r="BV30" s="650"/>
      <c r="BW30" s="650"/>
      <c r="BX30" s="586">
        <v>88.4</v>
      </c>
      <c r="BY30" s="650"/>
      <c r="BZ30" s="650"/>
      <c r="CA30" s="650"/>
      <c r="CB30" s="651"/>
      <c r="CD30" s="654"/>
      <c r="CE30" s="655"/>
      <c r="CF30" s="605" t="s">
        <v>292</v>
      </c>
      <c r="CG30" s="606"/>
      <c r="CH30" s="606"/>
      <c r="CI30" s="606"/>
      <c r="CJ30" s="606"/>
      <c r="CK30" s="606"/>
      <c r="CL30" s="606"/>
      <c r="CM30" s="606"/>
      <c r="CN30" s="606"/>
      <c r="CO30" s="606"/>
      <c r="CP30" s="606"/>
      <c r="CQ30" s="607"/>
      <c r="CR30" s="591">
        <v>1921189</v>
      </c>
      <c r="CS30" s="592"/>
      <c r="CT30" s="592"/>
      <c r="CU30" s="592"/>
      <c r="CV30" s="592"/>
      <c r="CW30" s="592"/>
      <c r="CX30" s="592"/>
      <c r="CY30" s="593"/>
      <c r="CZ30" s="625">
        <v>11.6</v>
      </c>
      <c r="DA30" s="626"/>
      <c r="DB30" s="626"/>
      <c r="DC30" s="627"/>
      <c r="DD30" s="600">
        <v>1890074</v>
      </c>
      <c r="DE30" s="592"/>
      <c r="DF30" s="592"/>
      <c r="DG30" s="592"/>
      <c r="DH30" s="592"/>
      <c r="DI30" s="592"/>
      <c r="DJ30" s="592"/>
      <c r="DK30" s="593"/>
      <c r="DL30" s="600">
        <v>1890012</v>
      </c>
      <c r="DM30" s="592"/>
      <c r="DN30" s="592"/>
      <c r="DO30" s="592"/>
      <c r="DP30" s="592"/>
      <c r="DQ30" s="592"/>
      <c r="DR30" s="592"/>
      <c r="DS30" s="592"/>
      <c r="DT30" s="592"/>
      <c r="DU30" s="592"/>
      <c r="DV30" s="593"/>
      <c r="DW30" s="596">
        <v>19.899999999999999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407616</v>
      </c>
      <c r="S31" s="592"/>
      <c r="T31" s="592"/>
      <c r="U31" s="592"/>
      <c r="V31" s="592"/>
      <c r="W31" s="592"/>
      <c r="X31" s="592"/>
      <c r="Y31" s="593"/>
      <c r="Z31" s="594">
        <v>2.4</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97.9</v>
      </c>
      <c r="BH31" s="623"/>
      <c r="BI31" s="623"/>
      <c r="BJ31" s="623"/>
      <c r="BK31" s="623"/>
      <c r="BL31" s="623"/>
      <c r="BM31" s="597">
        <v>92.2</v>
      </c>
      <c r="BN31" s="647"/>
      <c r="BO31" s="647"/>
      <c r="BP31" s="647"/>
      <c r="BQ31" s="648"/>
      <c r="BR31" s="646">
        <v>98</v>
      </c>
      <c r="BS31" s="623"/>
      <c r="BT31" s="623"/>
      <c r="BU31" s="623"/>
      <c r="BV31" s="623"/>
      <c r="BW31" s="623"/>
      <c r="BX31" s="597">
        <v>91.8</v>
      </c>
      <c r="BY31" s="647"/>
      <c r="BZ31" s="647"/>
      <c r="CA31" s="647"/>
      <c r="CB31" s="648"/>
      <c r="CD31" s="654"/>
      <c r="CE31" s="655"/>
      <c r="CF31" s="605" t="s">
        <v>296</v>
      </c>
      <c r="CG31" s="606"/>
      <c r="CH31" s="606"/>
      <c r="CI31" s="606"/>
      <c r="CJ31" s="606"/>
      <c r="CK31" s="606"/>
      <c r="CL31" s="606"/>
      <c r="CM31" s="606"/>
      <c r="CN31" s="606"/>
      <c r="CO31" s="606"/>
      <c r="CP31" s="606"/>
      <c r="CQ31" s="607"/>
      <c r="CR31" s="591">
        <v>237214</v>
      </c>
      <c r="CS31" s="623"/>
      <c r="CT31" s="623"/>
      <c r="CU31" s="623"/>
      <c r="CV31" s="623"/>
      <c r="CW31" s="623"/>
      <c r="CX31" s="623"/>
      <c r="CY31" s="624"/>
      <c r="CZ31" s="625">
        <v>1.4</v>
      </c>
      <c r="DA31" s="626"/>
      <c r="DB31" s="626"/>
      <c r="DC31" s="627"/>
      <c r="DD31" s="600">
        <v>237214</v>
      </c>
      <c r="DE31" s="623"/>
      <c r="DF31" s="623"/>
      <c r="DG31" s="623"/>
      <c r="DH31" s="623"/>
      <c r="DI31" s="623"/>
      <c r="DJ31" s="623"/>
      <c r="DK31" s="624"/>
      <c r="DL31" s="600">
        <v>237214</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223559</v>
      </c>
      <c r="S32" s="592"/>
      <c r="T32" s="592"/>
      <c r="U32" s="592"/>
      <c r="V32" s="592"/>
      <c r="W32" s="592"/>
      <c r="X32" s="592"/>
      <c r="Y32" s="593"/>
      <c r="Z32" s="594">
        <v>1.3</v>
      </c>
      <c r="AA32" s="594"/>
      <c r="AB32" s="594"/>
      <c r="AC32" s="594"/>
      <c r="AD32" s="595">
        <v>2748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96.8</v>
      </c>
      <c r="BH32" s="659"/>
      <c r="BI32" s="659"/>
      <c r="BJ32" s="659"/>
      <c r="BK32" s="659"/>
      <c r="BL32" s="659"/>
      <c r="BM32" s="660">
        <v>87.3</v>
      </c>
      <c r="BN32" s="659"/>
      <c r="BO32" s="659"/>
      <c r="BP32" s="659"/>
      <c r="BQ32" s="661"/>
      <c r="BR32" s="658">
        <v>95.7</v>
      </c>
      <c r="BS32" s="659"/>
      <c r="BT32" s="659"/>
      <c r="BU32" s="659"/>
      <c r="BV32" s="659"/>
      <c r="BW32" s="659"/>
      <c r="BX32" s="660">
        <v>83.1</v>
      </c>
      <c r="BY32" s="659"/>
      <c r="BZ32" s="659"/>
      <c r="CA32" s="659"/>
      <c r="CB32" s="661"/>
      <c r="CD32" s="656"/>
      <c r="CE32" s="657"/>
      <c r="CF32" s="605" t="s">
        <v>299</v>
      </c>
      <c r="CG32" s="606"/>
      <c r="CH32" s="606"/>
      <c r="CI32" s="606"/>
      <c r="CJ32" s="606"/>
      <c r="CK32" s="606"/>
      <c r="CL32" s="606"/>
      <c r="CM32" s="606"/>
      <c r="CN32" s="606"/>
      <c r="CO32" s="606"/>
      <c r="CP32" s="606"/>
      <c r="CQ32" s="607"/>
      <c r="CR32" s="591">
        <v>106</v>
      </c>
      <c r="CS32" s="592"/>
      <c r="CT32" s="592"/>
      <c r="CU32" s="592"/>
      <c r="CV32" s="592"/>
      <c r="CW32" s="592"/>
      <c r="CX32" s="592"/>
      <c r="CY32" s="593"/>
      <c r="CZ32" s="625">
        <v>0</v>
      </c>
      <c r="DA32" s="626"/>
      <c r="DB32" s="626"/>
      <c r="DC32" s="627"/>
      <c r="DD32" s="600">
        <v>106</v>
      </c>
      <c r="DE32" s="592"/>
      <c r="DF32" s="592"/>
      <c r="DG32" s="592"/>
      <c r="DH32" s="592"/>
      <c r="DI32" s="592"/>
      <c r="DJ32" s="592"/>
      <c r="DK32" s="593"/>
      <c r="DL32" s="600">
        <v>106</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1965700</v>
      </c>
      <c r="S33" s="592"/>
      <c r="T33" s="592"/>
      <c r="U33" s="592"/>
      <c r="V33" s="592"/>
      <c r="W33" s="592"/>
      <c r="X33" s="592"/>
      <c r="Y33" s="593"/>
      <c r="Z33" s="594">
        <v>11.4</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7297233</v>
      </c>
      <c r="CS33" s="623"/>
      <c r="CT33" s="623"/>
      <c r="CU33" s="623"/>
      <c r="CV33" s="623"/>
      <c r="CW33" s="623"/>
      <c r="CX33" s="623"/>
      <c r="CY33" s="624"/>
      <c r="CZ33" s="625">
        <v>43.9</v>
      </c>
      <c r="DA33" s="626"/>
      <c r="DB33" s="626"/>
      <c r="DC33" s="627"/>
      <c r="DD33" s="600">
        <v>5156328</v>
      </c>
      <c r="DE33" s="623"/>
      <c r="DF33" s="623"/>
      <c r="DG33" s="623"/>
      <c r="DH33" s="623"/>
      <c r="DI33" s="623"/>
      <c r="DJ33" s="623"/>
      <c r="DK33" s="624"/>
      <c r="DL33" s="600">
        <v>3818981</v>
      </c>
      <c r="DM33" s="623"/>
      <c r="DN33" s="623"/>
      <c r="DO33" s="623"/>
      <c r="DP33" s="623"/>
      <c r="DQ33" s="623"/>
      <c r="DR33" s="623"/>
      <c r="DS33" s="623"/>
      <c r="DT33" s="623"/>
      <c r="DU33" s="623"/>
      <c r="DV33" s="624"/>
      <c r="DW33" s="596">
        <v>40.200000000000003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1384706</v>
      </c>
      <c r="CS34" s="592"/>
      <c r="CT34" s="592"/>
      <c r="CU34" s="592"/>
      <c r="CV34" s="592"/>
      <c r="CW34" s="592"/>
      <c r="CX34" s="592"/>
      <c r="CY34" s="593"/>
      <c r="CZ34" s="625">
        <v>8.3000000000000007</v>
      </c>
      <c r="DA34" s="626"/>
      <c r="DB34" s="626"/>
      <c r="DC34" s="627"/>
      <c r="DD34" s="600">
        <v>1196040</v>
      </c>
      <c r="DE34" s="592"/>
      <c r="DF34" s="592"/>
      <c r="DG34" s="592"/>
      <c r="DH34" s="592"/>
      <c r="DI34" s="592"/>
      <c r="DJ34" s="592"/>
      <c r="DK34" s="593"/>
      <c r="DL34" s="600">
        <v>962571</v>
      </c>
      <c r="DM34" s="592"/>
      <c r="DN34" s="592"/>
      <c r="DO34" s="592"/>
      <c r="DP34" s="592"/>
      <c r="DQ34" s="592"/>
      <c r="DR34" s="592"/>
      <c r="DS34" s="592"/>
      <c r="DT34" s="592"/>
      <c r="DU34" s="592"/>
      <c r="DV34" s="593"/>
      <c r="DW34" s="596">
        <v>10.1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575000</v>
      </c>
      <c r="S35" s="592"/>
      <c r="T35" s="592"/>
      <c r="U35" s="592"/>
      <c r="V35" s="592"/>
      <c r="W35" s="592"/>
      <c r="X35" s="592"/>
      <c r="Y35" s="593"/>
      <c r="Z35" s="594">
        <v>3.3</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2598761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164065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242587</v>
      </c>
      <c r="CS35" s="623"/>
      <c r="CT35" s="623"/>
      <c r="CU35" s="623"/>
      <c r="CV35" s="623"/>
      <c r="CW35" s="623"/>
      <c r="CX35" s="623"/>
      <c r="CY35" s="624"/>
      <c r="CZ35" s="625">
        <v>1.5</v>
      </c>
      <c r="DA35" s="626"/>
      <c r="DB35" s="626"/>
      <c r="DC35" s="627"/>
      <c r="DD35" s="600">
        <v>227756</v>
      </c>
      <c r="DE35" s="623"/>
      <c r="DF35" s="623"/>
      <c r="DG35" s="623"/>
      <c r="DH35" s="623"/>
      <c r="DI35" s="623"/>
      <c r="DJ35" s="623"/>
      <c r="DK35" s="624"/>
      <c r="DL35" s="600">
        <v>204822</v>
      </c>
      <c r="DM35" s="623"/>
      <c r="DN35" s="623"/>
      <c r="DO35" s="623"/>
      <c r="DP35" s="623"/>
      <c r="DQ35" s="623"/>
      <c r="DR35" s="623"/>
      <c r="DS35" s="623"/>
      <c r="DT35" s="623"/>
      <c r="DU35" s="623"/>
      <c r="DV35" s="624"/>
      <c r="DW35" s="596">
        <v>2.2000000000000002</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17274859</v>
      </c>
      <c r="S36" s="664"/>
      <c r="T36" s="664"/>
      <c r="U36" s="664"/>
      <c r="V36" s="664"/>
      <c r="W36" s="664"/>
      <c r="X36" s="664"/>
      <c r="Y36" s="665"/>
      <c r="Z36" s="666">
        <v>100</v>
      </c>
      <c r="AA36" s="666"/>
      <c r="AB36" s="666"/>
      <c r="AC36" s="666"/>
      <c r="AD36" s="667">
        <v>8930448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767022</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170084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4032212</v>
      </c>
      <c r="CS36" s="592"/>
      <c r="CT36" s="592"/>
      <c r="CU36" s="592"/>
      <c r="CV36" s="592"/>
      <c r="CW36" s="592"/>
      <c r="CX36" s="592"/>
      <c r="CY36" s="593"/>
      <c r="CZ36" s="625">
        <v>24.2</v>
      </c>
      <c r="DA36" s="626"/>
      <c r="DB36" s="626"/>
      <c r="DC36" s="627"/>
      <c r="DD36" s="600">
        <v>2436244</v>
      </c>
      <c r="DE36" s="592"/>
      <c r="DF36" s="592"/>
      <c r="DG36" s="592"/>
      <c r="DH36" s="592"/>
      <c r="DI36" s="592"/>
      <c r="DJ36" s="592"/>
      <c r="DK36" s="593"/>
      <c r="DL36" s="600">
        <v>1611885</v>
      </c>
      <c r="DM36" s="592"/>
      <c r="DN36" s="592"/>
      <c r="DO36" s="592"/>
      <c r="DP36" s="592"/>
      <c r="DQ36" s="592"/>
      <c r="DR36" s="592"/>
      <c r="DS36" s="592"/>
      <c r="DT36" s="592"/>
      <c r="DU36" s="592"/>
      <c r="DV36" s="593"/>
      <c r="DW36" s="596">
        <v>17</v>
      </c>
      <c r="DX36" s="621"/>
      <c r="DY36" s="621"/>
      <c r="DZ36" s="621"/>
      <c r="EA36" s="621"/>
      <c r="EB36" s="621"/>
      <c r="EC36" s="622"/>
    </row>
    <row r="37" spans="2:133" ht="11.25" customHeight="1">
      <c r="AQ37" s="670" t="s">
        <v>314</v>
      </c>
      <c r="AR37" s="671"/>
      <c r="AS37" s="671"/>
      <c r="AT37" s="671"/>
      <c r="AU37" s="671"/>
      <c r="AV37" s="671"/>
      <c r="AW37" s="671"/>
      <c r="AX37" s="671"/>
      <c r="AY37" s="672"/>
      <c r="AZ37" s="591">
        <v>532476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6152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1049695</v>
      </c>
      <c r="CS37" s="623"/>
      <c r="CT37" s="623"/>
      <c r="CU37" s="623"/>
      <c r="CV37" s="623"/>
      <c r="CW37" s="623"/>
      <c r="CX37" s="623"/>
      <c r="CY37" s="624"/>
      <c r="CZ37" s="625">
        <v>6.3</v>
      </c>
      <c r="DA37" s="626"/>
      <c r="DB37" s="626"/>
      <c r="DC37" s="627"/>
      <c r="DD37" s="600">
        <v>754278</v>
      </c>
      <c r="DE37" s="623"/>
      <c r="DF37" s="623"/>
      <c r="DG37" s="623"/>
      <c r="DH37" s="623"/>
      <c r="DI37" s="623"/>
      <c r="DJ37" s="623"/>
      <c r="DK37" s="624"/>
      <c r="DL37" s="600">
        <v>751494</v>
      </c>
      <c r="DM37" s="623"/>
      <c r="DN37" s="623"/>
      <c r="DO37" s="623"/>
      <c r="DP37" s="623"/>
      <c r="DQ37" s="623"/>
      <c r="DR37" s="623"/>
      <c r="DS37" s="623"/>
      <c r="DT37" s="623"/>
      <c r="DU37" s="623"/>
      <c r="DV37" s="624"/>
      <c r="DW37" s="596">
        <v>7.9</v>
      </c>
      <c r="DX37" s="621"/>
      <c r="DY37" s="621"/>
      <c r="DZ37" s="621"/>
      <c r="EA37" s="621"/>
      <c r="EB37" s="621"/>
      <c r="EC37" s="622"/>
    </row>
    <row r="38" spans="2:133" ht="11.25" customHeight="1">
      <c r="AQ38" s="670" t="s">
        <v>317</v>
      </c>
      <c r="AR38" s="671"/>
      <c r="AS38" s="671"/>
      <c r="AT38" s="671"/>
      <c r="AU38" s="671"/>
      <c r="AV38" s="671"/>
      <c r="AW38" s="671"/>
      <c r="AX38" s="671"/>
      <c r="AY38" s="672"/>
      <c r="AZ38" s="591">
        <v>65611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11453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1305155</v>
      </c>
      <c r="CS38" s="592"/>
      <c r="CT38" s="592"/>
      <c r="CU38" s="592"/>
      <c r="CV38" s="592"/>
      <c r="CW38" s="592"/>
      <c r="CX38" s="592"/>
      <c r="CY38" s="593"/>
      <c r="CZ38" s="625">
        <v>7.8</v>
      </c>
      <c r="DA38" s="626"/>
      <c r="DB38" s="626"/>
      <c r="DC38" s="627"/>
      <c r="DD38" s="600">
        <v>1096152</v>
      </c>
      <c r="DE38" s="592"/>
      <c r="DF38" s="592"/>
      <c r="DG38" s="592"/>
      <c r="DH38" s="592"/>
      <c r="DI38" s="592"/>
      <c r="DJ38" s="592"/>
      <c r="DK38" s="593"/>
      <c r="DL38" s="600">
        <v>1039703</v>
      </c>
      <c r="DM38" s="592"/>
      <c r="DN38" s="592"/>
      <c r="DO38" s="592"/>
      <c r="DP38" s="592"/>
      <c r="DQ38" s="592"/>
      <c r="DR38" s="592"/>
      <c r="DS38" s="592"/>
      <c r="DT38" s="592"/>
      <c r="DU38" s="592"/>
      <c r="DV38" s="593"/>
      <c r="DW38" s="596">
        <v>10.9</v>
      </c>
      <c r="DX38" s="621"/>
      <c r="DY38" s="621"/>
      <c r="DZ38" s="621"/>
      <c r="EA38" s="621"/>
      <c r="EB38" s="621"/>
      <c r="EC38" s="622"/>
    </row>
    <row r="39" spans="2:133" ht="11.25" customHeight="1">
      <c r="AQ39" s="670" t="s">
        <v>320</v>
      </c>
      <c r="AR39" s="671"/>
      <c r="AS39" s="671"/>
      <c r="AT39" s="671"/>
      <c r="AU39" s="671"/>
      <c r="AV39" s="671"/>
      <c r="AW39" s="671"/>
      <c r="AX39" s="671"/>
      <c r="AY39" s="672"/>
      <c r="AZ39" s="591">
        <v>8500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201444</v>
      </c>
      <c r="CS39" s="623"/>
      <c r="CT39" s="623"/>
      <c r="CU39" s="623"/>
      <c r="CV39" s="623"/>
      <c r="CW39" s="623"/>
      <c r="CX39" s="623"/>
      <c r="CY39" s="624"/>
      <c r="CZ39" s="625">
        <v>1.2</v>
      </c>
      <c r="DA39" s="626"/>
      <c r="DB39" s="626"/>
      <c r="DC39" s="627"/>
      <c r="DD39" s="600">
        <v>200000</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299171</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124</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131129</v>
      </c>
      <c r="CS40" s="592"/>
      <c r="CT40" s="592"/>
      <c r="CU40" s="592"/>
      <c r="CV40" s="592"/>
      <c r="CW40" s="592"/>
      <c r="CX40" s="592"/>
      <c r="CY40" s="593"/>
      <c r="CZ40" s="625">
        <v>0.8</v>
      </c>
      <c r="DA40" s="626"/>
      <c r="DB40" s="626"/>
      <c r="DC40" s="627"/>
      <c r="DD40" s="600">
        <v>136</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925981</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260</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891088</v>
      </c>
      <c r="CS42" s="592"/>
      <c r="CT42" s="592"/>
      <c r="CU42" s="592"/>
      <c r="CV42" s="592"/>
      <c r="CW42" s="592"/>
      <c r="CX42" s="592"/>
      <c r="CY42" s="593"/>
      <c r="CZ42" s="625">
        <v>5.4</v>
      </c>
      <c r="DA42" s="674"/>
      <c r="DB42" s="674"/>
      <c r="DC42" s="675"/>
      <c r="DD42" s="600">
        <v>360321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12229</v>
      </c>
      <c r="CS43" s="623"/>
      <c r="CT43" s="623"/>
      <c r="CU43" s="623"/>
      <c r="CV43" s="623"/>
      <c r="CW43" s="623"/>
      <c r="CX43" s="623"/>
      <c r="CY43" s="624"/>
      <c r="CZ43" s="625">
        <v>0.1</v>
      </c>
      <c r="DA43" s="626"/>
      <c r="DB43" s="626"/>
      <c r="DC43" s="627"/>
      <c r="DD43" s="600">
        <v>8515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818359</v>
      </c>
      <c r="CS44" s="592"/>
      <c r="CT44" s="592"/>
      <c r="CU44" s="592"/>
      <c r="CV44" s="592"/>
      <c r="CW44" s="592"/>
      <c r="CX44" s="592"/>
      <c r="CY44" s="593"/>
      <c r="CZ44" s="625">
        <v>4.9000000000000004</v>
      </c>
      <c r="DA44" s="674"/>
      <c r="DB44" s="674"/>
      <c r="DC44" s="675"/>
      <c r="DD44" s="600">
        <v>301998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298253</v>
      </c>
      <c r="CS45" s="623"/>
      <c r="CT45" s="623"/>
      <c r="CU45" s="623"/>
      <c r="CV45" s="623"/>
      <c r="CW45" s="623"/>
      <c r="CX45" s="623"/>
      <c r="CY45" s="624"/>
      <c r="CZ45" s="625">
        <v>1.8</v>
      </c>
      <c r="DA45" s="626"/>
      <c r="DB45" s="626"/>
      <c r="DC45" s="627"/>
      <c r="DD45" s="600">
        <v>34737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478936</v>
      </c>
      <c r="CS46" s="592"/>
      <c r="CT46" s="592"/>
      <c r="CU46" s="592"/>
      <c r="CV46" s="592"/>
      <c r="CW46" s="592"/>
      <c r="CX46" s="592"/>
      <c r="CY46" s="593"/>
      <c r="CZ46" s="625">
        <v>2.9</v>
      </c>
      <c r="DA46" s="674"/>
      <c r="DB46" s="674"/>
      <c r="DC46" s="675"/>
      <c r="DD46" s="600">
        <v>263249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72729</v>
      </c>
      <c r="CS47" s="623"/>
      <c r="CT47" s="623"/>
      <c r="CU47" s="623"/>
      <c r="CV47" s="623"/>
      <c r="CW47" s="623"/>
      <c r="CX47" s="623"/>
      <c r="CY47" s="624"/>
      <c r="CZ47" s="625">
        <v>0.4</v>
      </c>
      <c r="DA47" s="626"/>
      <c r="DB47" s="626"/>
      <c r="DC47" s="627"/>
      <c r="DD47" s="600">
        <v>58323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16629542</v>
      </c>
      <c r="CS49" s="659"/>
      <c r="CT49" s="659"/>
      <c r="CU49" s="659"/>
      <c r="CV49" s="659"/>
      <c r="CW49" s="659"/>
      <c r="CX49" s="659"/>
      <c r="CY49" s="686"/>
      <c r="CZ49" s="687">
        <v>100</v>
      </c>
      <c r="DA49" s="688"/>
      <c r="DB49" s="688"/>
      <c r="DC49" s="689"/>
      <c r="DD49" s="690">
        <v>10935700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17530</v>
      </c>
      <c r="R7" s="721"/>
      <c r="S7" s="721"/>
      <c r="T7" s="721"/>
      <c r="U7" s="721"/>
      <c r="V7" s="721">
        <v>16864</v>
      </c>
      <c r="W7" s="721"/>
      <c r="X7" s="721"/>
      <c r="Y7" s="721"/>
      <c r="Z7" s="721"/>
      <c r="AA7" s="721">
        <v>665</v>
      </c>
      <c r="AB7" s="721"/>
      <c r="AC7" s="721"/>
      <c r="AD7" s="721"/>
      <c r="AE7" s="722"/>
      <c r="AF7" s="723">
        <v>652</v>
      </c>
      <c r="AG7" s="724"/>
      <c r="AH7" s="724"/>
      <c r="AI7" s="724"/>
      <c r="AJ7" s="725"/>
      <c r="AK7" s="760">
        <v>16</v>
      </c>
      <c r="AL7" s="761"/>
      <c r="AM7" s="761"/>
      <c r="AN7" s="761"/>
      <c r="AO7" s="761"/>
      <c r="AP7" s="761">
        <v>16520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568</v>
      </c>
      <c r="BS7" s="764" t="s">
        <v>552</v>
      </c>
      <c r="BT7" s="765"/>
      <c r="BU7" s="765"/>
      <c r="BV7" s="765"/>
      <c r="BW7" s="765"/>
      <c r="BX7" s="765"/>
      <c r="BY7" s="765"/>
      <c r="BZ7" s="765"/>
      <c r="CA7" s="765"/>
      <c r="CB7" s="765"/>
      <c r="CC7" s="765"/>
      <c r="CD7" s="765"/>
      <c r="CE7" s="765"/>
      <c r="CF7" s="765"/>
      <c r="CG7" s="766"/>
      <c r="CH7" s="757">
        <v>33</v>
      </c>
      <c r="CI7" s="758"/>
      <c r="CJ7" s="758"/>
      <c r="CK7" s="758"/>
      <c r="CL7" s="759"/>
      <c r="CM7" s="757">
        <v>7</v>
      </c>
      <c r="CN7" s="758"/>
      <c r="CO7" s="758"/>
      <c r="CP7" s="758"/>
      <c r="CQ7" s="759"/>
      <c r="CR7" s="757">
        <v>5</v>
      </c>
      <c r="CS7" s="758"/>
      <c r="CT7" s="758"/>
      <c r="CU7" s="758"/>
      <c r="CV7" s="759"/>
      <c r="CW7" s="757">
        <v>12</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12</v>
      </c>
      <c r="R8" s="745"/>
      <c r="S8" s="745"/>
      <c r="T8" s="745"/>
      <c r="U8" s="745"/>
      <c r="V8" s="745">
        <v>32</v>
      </c>
      <c r="W8" s="745"/>
      <c r="X8" s="745"/>
      <c r="Y8" s="745"/>
      <c r="Z8" s="745"/>
      <c r="AA8" s="745">
        <v>-20</v>
      </c>
      <c r="AB8" s="745"/>
      <c r="AC8" s="745"/>
      <c r="AD8" s="745"/>
      <c r="AE8" s="746"/>
      <c r="AF8" s="747">
        <v>-20</v>
      </c>
      <c r="AG8" s="748"/>
      <c r="AH8" s="748"/>
      <c r="AI8" s="748"/>
      <c r="AJ8" s="749"/>
      <c r="AK8" s="750">
        <v>2</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553</v>
      </c>
      <c r="BT8" s="755"/>
      <c r="BU8" s="755"/>
      <c r="BV8" s="755"/>
      <c r="BW8" s="755"/>
      <c r="BX8" s="755"/>
      <c r="BY8" s="755"/>
      <c r="BZ8" s="755"/>
      <c r="CA8" s="755"/>
      <c r="CB8" s="755"/>
      <c r="CC8" s="755"/>
      <c r="CD8" s="755"/>
      <c r="CE8" s="755"/>
      <c r="CF8" s="755"/>
      <c r="CG8" s="756"/>
      <c r="CH8" s="767">
        <v>-2</v>
      </c>
      <c r="CI8" s="768"/>
      <c r="CJ8" s="768"/>
      <c r="CK8" s="768"/>
      <c r="CL8" s="769"/>
      <c r="CM8" s="767">
        <v>16</v>
      </c>
      <c r="CN8" s="768"/>
      <c r="CO8" s="768"/>
      <c r="CP8" s="768"/>
      <c r="CQ8" s="769"/>
      <c r="CR8" s="767">
        <v>10</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81</v>
      </c>
      <c r="R9" s="745"/>
      <c r="S9" s="745"/>
      <c r="T9" s="745"/>
      <c r="U9" s="745"/>
      <c r="V9" s="745">
        <v>81</v>
      </c>
      <c r="W9" s="745"/>
      <c r="X9" s="745"/>
      <c r="Y9" s="745"/>
      <c r="Z9" s="745"/>
      <c r="AA9" s="745">
        <v>0</v>
      </c>
      <c r="AB9" s="745"/>
      <c r="AC9" s="745"/>
      <c r="AD9" s="745"/>
      <c r="AE9" s="746"/>
      <c r="AF9" s="747">
        <v>0</v>
      </c>
      <c r="AG9" s="748"/>
      <c r="AH9" s="748"/>
      <c r="AI9" s="748"/>
      <c r="AJ9" s="749"/>
      <c r="AK9" s="750">
        <v>81</v>
      </c>
      <c r="AL9" s="751"/>
      <c r="AM9" s="751"/>
      <c r="AN9" s="751"/>
      <c r="AO9" s="751"/>
      <c r="AP9" s="751">
        <v>364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554</v>
      </c>
      <c r="BT9" s="755"/>
      <c r="BU9" s="755"/>
      <c r="BV9" s="755"/>
      <c r="BW9" s="755"/>
      <c r="BX9" s="755"/>
      <c r="BY9" s="755"/>
      <c r="BZ9" s="755"/>
      <c r="CA9" s="755"/>
      <c r="CB9" s="755"/>
      <c r="CC9" s="755"/>
      <c r="CD9" s="755"/>
      <c r="CE9" s="755"/>
      <c r="CF9" s="755"/>
      <c r="CG9" s="756"/>
      <c r="CH9" s="767">
        <v>0</v>
      </c>
      <c r="CI9" s="768"/>
      <c r="CJ9" s="768"/>
      <c r="CK9" s="768"/>
      <c r="CL9" s="769"/>
      <c r="CM9" s="767">
        <v>94</v>
      </c>
      <c r="CN9" s="768"/>
      <c r="CO9" s="768"/>
      <c r="CP9" s="768"/>
      <c r="CQ9" s="769"/>
      <c r="CR9" s="767">
        <v>65</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555</v>
      </c>
      <c r="BT10" s="755"/>
      <c r="BU10" s="755"/>
      <c r="BV10" s="755"/>
      <c r="BW10" s="755"/>
      <c r="BX10" s="755"/>
      <c r="BY10" s="755"/>
      <c r="BZ10" s="755"/>
      <c r="CA10" s="755"/>
      <c r="CB10" s="755"/>
      <c r="CC10" s="755"/>
      <c r="CD10" s="755"/>
      <c r="CE10" s="755"/>
      <c r="CF10" s="755"/>
      <c r="CG10" s="756"/>
      <c r="CH10" s="767">
        <v>-6</v>
      </c>
      <c r="CI10" s="768"/>
      <c r="CJ10" s="768"/>
      <c r="CK10" s="768"/>
      <c r="CL10" s="769"/>
      <c r="CM10" s="767">
        <v>23</v>
      </c>
      <c r="CN10" s="768"/>
      <c r="CO10" s="768"/>
      <c r="CP10" s="768"/>
      <c r="CQ10" s="769"/>
      <c r="CR10" s="767">
        <v>48</v>
      </c>
      <c r="CS10" s="768"/>
      <c r="CT10" s="768"/>
      <c r="CU10" s="768"/>
      <c r="CV10" s="769"/>
      <c r="CW10" s="767">
        <v>0</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17275</v>
      </c>
      <c r="R23" s="780"/>
      <c r="S23" s="780"/>
      <c r="T23" s="780"/>
      <c r="U23" s="780"/>
      <c r="V23" s="780">
        <v>16630</v>
      </c>
      <c r="W23" s="780"/>
      <c r="X23" s="780"/>
      <c r="Y23" s="780"/>
      <c r="Z23" s="780"/>
      <c r="AA23" s="780">
        <v>645</v>
      </c>
      <c r="AB23" s="780"/>
      <c r="AC23" s="780"/>
      <c r="AD23" s="780"/>
      <c r="AE23" s="781"/>
      <c r="AF23" s="782">
        <v>632</v>
      </c>
      <c r="AG23" s="780"/>
      <c r="AH23" s="780"/>
      <c r="AI23" s="780"/>
      <c r="AJ23" s="783"/>
      <c r="AK23" s="784"/>
      <c r="AL23" s="785"/>
      <c r="AM23" s="785"/>
      <c r="AN23" s="785"/>
      <c r="AO23" s="785"/>
      <c r="AP23" s="780">
        <v>16884</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4909</v>
      </c>
      <c r="R28" s="809"/>
      <c r="S28" s="809"/>
      <c r="T28" s="809"/>
      <c r="U28" s="809"/>
      <c r="V28" s="809">
        <v>4745</v>
      </c>
      <c r="W28" s="809"/>
      <c r="X28" s="809"/>
      <c r="Y28" s="809"/>
      <c r="Z28" s="809"/>
      <c r="AA28" s="809">
        <v>164</v>
      </c>
      <c r="AB28" s="809"/>
      <c r="AC28" s="809"/>
      <c r="AD28" s="809"/>
      <c r="AE28" s="810"/>
      <c r="AF28" s="811">
        <v>164</v>
      </c>
      <c r="AG28" s="809"/>
      <c r="AH28" s="809"/>
      <c r="AI28" s="809"/>
      <c r="AJ28" s="812"/>
      <c r="AK28" s="813">
        <v>299</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3100</v>
      </c>
      <c r="R29" s="745"/>
      <c r="S29" s="745"/>
      <c r="T29" s="745"/>
      <c r="U29" s="745"/>
      <c r="V29" s="745">
        <v>3094</v>
      </c>
      <c r="W29" s="745"/>
      <c r="X29" s="745"/>
      <c r="Y29" s="745"/>
      <c r="Z29" s="745"/>
      <c r="AA29" s="745">
        <v>6</v>
      </c>
      <c r="AB29" s="745"/>
      <c r="AC29" s="745"/>
      <c r="AD29" s="745"/>
      <c r="AE29" s="746"/>
      <c r="AF29" s="747">
        <v>6</v>
      </c>
      <c r="AG29" s="748"/>
      <c r="AH29" s="748"/>
      <c r="AI29" s="748"/>
      <c r="AJ29" s="749"/>
      <c r="AK29" s="816">
        <v>479</v>
      </c>
      <c r="AL29" s="817"/>
      <c r="AM29" s="817"/>
      <c r="AN29" s="817"/>
      <c r="AO29" s="817"/>
      <c r="AP29" s="818"/>
      <c r="AQ29" s="819"/>
      <c r="AR29" s="819"/>
      <c r="AS29" s="819"/>
      <c r="AT29" s="816"/>
      <c r="AU29" s="817"/>
      <c r="AV29" s="817"/>
      <c r="AW29" s="817"/>
      <c r="AX29" s="817"/>
      <c r="AY29" s="817"/>
      <c r="AZ29" s="820"/>
      <c r="BA29" s="820"/>
      <c r="BB29" s="820"/>
      <c r="BC29" s="820"/>
      <c r="BD29" s="820"/>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296</v>
      </c>
      <c r="R30" s="745"/>
      <c r="S30" s="745"/>
      <c r="T30" s="745"/>
      <c r="U30" s="745"/>
      <c r="V30" s="745">
        <v>287</v>
      </c>
      <c r="W30" s="745"/>
      <c r="X30" s="745"/>
      <c r="Y30" s="745"/>
      <c r="Z30" s="745"/>
      <c r="AA30" s="745">
        <v>9</v>
      </c>
      <c r="AB30" s="745"/>
      <c r="AC30" s="745"/>
      <c r="AD30" s="745"/>
      <c r="AE30" s="746"/>
      <c r="AF30" s="747">
        <v>9</v>
      </c>
      <c r="AG30" s="748"/>
      <c r="AH30" s="748"/>
      <c r="AI30" s="748"/>
      <c r="AJ30" s="749"/>
      <c r="AK30" s="816">
        <v>110</v>
      </c>
      <c r="AL30" s="817"/>
      <c r="AM30" s="817"/>
      <c r="AN30" s="817"/>
      <c r="AO30" s="817"/>
      <c r="AP30" s="817"/>
      <c r="AQ30" s="817"/>
      <c r="AR30" s="817"/>
      <c r="AS30" s="817"/>
      <c r="AT30" s="817"/>
      <c r="AU30" s="817"/>
      <c r="AV30" s="817"/>
      <c r="AW30" s="817"/>
      <c r="AX30" s="817"/>
      <c r="AY30" s="817"/>
      <c r="AZ30" s="820"/>
      <c r="BA30" s="820"/>
      <c r="BB30" s="820"/>
      <c r="BC30" s="820"/>
      <c r="BD30" s="820"/>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751</v>
      </c>
      <c r="R31" s="745"/>
      <c r="S31" s="745"/>
      <c r="T31" s="745"/>
      <c r="U31" s="745"/>
      <c r="V31" s="745">
        <v>695</v>
      </c>
      <c r="W31" s="745"/>
      <c r="X31" s="745"/>
      <c r="Y31" s="745"/>
      <c r="Z31" s="745"/>
      <c r="AA31" s="745">
        <v>56</v>
      </c>
      <c r="AB31" s="745"/>
      <c r="AC31" s="745"/>
      <c r="AD31" s="745"/>
      <c r="AE31" s="746"/>
      <c r="AF31" s="747">
        <v>921</v>
      </c>
      <c r="AG31" s="748"/>
      <c r="AH31" s="748"/>
      <c r="AI31" s="748"/>
      <c r="AJ31" s="749"/>
      <c r="AK31" s="816"/>
      <c r="AL31" s="817"/>
      <c r="AM31" s="817"/>
      <c r="AN31" s="817"/>
      <c r="AO31" s="817"/>
      <c r="AP31" s="817">
        <v>2505</v>
      </c>
      <c r="AQ31" s="817"/>
      <c r="AR31" s="817"/>
      <c r="AS31" s="817"/>
      <c r="AT31" s="817"/>
      <c r="AU31" s="817">
        <v>25</v>
      </c>
      <c r="AV31" s="817"/>
      <c r="AW31" s="817"/>
      <c r="AX31" s="817"/>
      <c r="AY31" s="817"/>
      <c r="AZ31" s="820"/>
      <c r="BA31" s="820"/>
      <c r="BB31" s="820"/>
      <c r="BC31" s="820"/>
      <c r="BD31" s="820"/>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4652</v>
      </c>
      <c r="R32" s="745"/>
      <c r="S32" s="745"/>
      <c r="T32" s="745"/>
      <c r="U32" s="745"/>
      <c r="V32" s="745">
        <v>4573</v>
      </c>
      <c r="W32" s="745"/>
      <c r="X32" s="745"/>
      <c r="Y32" s="745"/>
      <c r="Z32" s="745"/>
      <c r="AA32" s="745">
        <v>79</v>
      </c>
      <c r="AB32" s="745"/>
      <c r="AC32" s="745"/>
      <c r="AD32" s="745"/>
      <c r="AE32" s="746"/>
      <c r="AF32" s="747" t="s">
        <v>113</v>
      </c>
      <c r="AG32" s="748"/>
      <c r="AH32" s="748"/>
      <c r="AI32" s="748"/>
      <c r="AJ32" s="749"/>
      <c r="AK32" s="816">
        <v>180</v>
      </c>
      <c r="AL32" s="817"/>
      <c r="AM32" s="817"/>
      <c r="AN32" s="817"/>
      <c r="AO32" s="817"/>
      <c r="AP32" s="817">
        <v>3368</v>
      </c>
      <c r="AQ32" s="817"/>
      <c r="AR32" s="817"/>
      <c r="AS32" s="817"/>
      <c r="AT32" s="817"/>
      <c r="AU32" s="817">
        <v>2308</v>
      </c>
      <c r="AV32" s="817"/>
      <c r="AW32" s="817"/>
      <c r="AX32" s="817"/>
      <c r="AY32" s="817"/>
      <c r="AZ32" s="820"/>
      <c r="BA32" s="820"/>
      <c r="BB32" s="820"/>
      <c r="BC32" s="820"/>
      <c r="BD32" s="820"/>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766</v>
      </c>
      <c r="R33" s="745"/>
      <c r="S33" s="745"/>
      <c r="T33" s="745"/>
      <c r="U33" s="745"/>
      <c r="V33" s="745">
        <v>560</v>
      </c>
      <c r="W33" s="745"/>
      <c r="X33" s="745"/>
      <c r="Y33" s="745"/>
      <c r="Z33" s="745"/>
      <c r="AA33" s="745">
        <v>207</v>
      </c>
      <c r="AB33" s="745"/>
      <c r="AC33" s="745"/>
      <c r="AD33" s="745"/>
      <c r="AE33" s="746"/>
      <c r="AF33" s="747" t="s">
        <v>113</v>
      </c>
      <c r="AG33" s="748"/>
      <c r="AH33" s="748"/>
      <c r="AI33" s="748"/>
      <c r="AJ33" s="749"/>
      <c r="AK33" s="816">
        <v>433</v>
      </c>
      <c r="AL33" s="817"/>
      <c r="AM33" s="817"/>
      <c r="AN33" s="817"/>
      <c r="AO33" s="817"/>
      <c r="AP33" s="817">
        <v>7909</v>
      </c>
      <c r="AQ33" s="817"/>
      <c r="AR33" s="817"/>
      <c r="AS33" s="817"/>
      <c r="AT33" s="817"/>
      <c r="AU33" s="817">
        <v>7134</v>
      </c>
      <c r="AV33" s="817"/>
      <c r="AW33" s="817"/>
      <c r="AX33" s="817"/>
      <c r="AY33" s="817"/>
      <c r="AZ33" s="820"/>
      <c r="BA33" s="820"/>
      <c r="BB33" s="820"/>
      <c r="BC33" s="820"/>
      <c r="BD33" s="820"/>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27</v>
      </c>
      <c r="R34" s="745"/>
      <c r="S34" s="745"/>
      <c r="T34" s="745"/>
      <c r="U34" s="745"/>
      <c r="V34" s="745">
        <v>25</v>
      </c>
      <c r="W34" s="745"/>
      <c r="X34" s="745"/>
      <c r="Y34" s="745"/>
      <c r="Z34" s="745"/>
      <c r="AA34" s="745">
        <v>2</v>
      </c>
      <c r="AB34" s="745"/>
      <c r="AC34" s="745"/>
      <c r="AD34" s="745"/>
      <c r="AE34" s="746"/>
      <c r="AF34" s="747">
        <v>2</v>
      </c>
      <c r="AG34" s="748"/>
      <c r="AH34" s="748"/>
      <c r="AI34" s="748"/>
      <c r="AJ34" s="749"/>
      <c r="AK34" s="816"/>
      <c r="AL34" s="817"/>
      <c r="AM34" s="817"/>
      <c r="AN34" s="817"/>
      <c r="AO34" s="817"/>
      <c r="AP34" s="817"/>
      <c r="AQ34" s="817"/>
      <c r="AR34" s="817"/>
      <c r="AS34" s="817"/>
      <c r="AT34" s="817"/>
      <c r="AU34" s="817"/>
      <c r="AV34" s="817"/>
      <c r="AW34" s="817"/>
      <c r="AX34" s="817"/>
      <c r="AY34" s="817"/>
      <c r="AZ34" s="820"/>
      <c r="BA34" s="820"/>
      <c r="BB34" s="820"/>
      <c r="BC34" s="820"/>
      <c r="BD34" s="820"/>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22</v>
      </c>
      <c r="R35" s="745"/>
      <c r="S35" s="745"/>
      <c r="T35" s="745"/>
      <c r="U35" s="745"/>
      <c r="V35" s="745">
        <v>21</v>
      </c>
      <c r="W35" s="745"/>
      <c r="X35" s="745"/>
      <c r="Y35" s="745"/>
      <c r="Z35" s="745"/>
      <c r="AA35" s="745">
        <v>1</v>
      </c>
      <c r="AB35" s="745"/>
      <c r="AC35" s="745"/>
      <c r="AD35" s="745"/>
      <c r="AE35" s="746"/>
      <c r="AF35" s="747">
        <v>1</v>
      </c>
      <c r="AG35" s="748"/>
      <c r="AH35" s="748"/>
      <c r="AI35" s="748"/>
      <c r="AJ35" s="749"/>
      <c r="AK35" s="816">
        <v>14</v>
      </c>
      <c r="AL35" s="817"/>
      <c r="AM35" s="817"/>
      <c r="AN35" s="817"/>
      <c r="AO35" s="817"/>
      <c r="AP35" s="817">
        <v>154</v>
      </c>
      <c r="AQ35" s="817"/>
      <c r="AR35" s="817"/>
      <c r="AS35" s="817"/>
      <c r="AT35" s="817"/>
      <c r="AU35" s="817">
        <v>143</v>
      </c>
      <c r="AV35" s="817"/>
      <c r="AW35" s="817"/>
      <c r="AX35" s="817"/>
      <c r="AY35" s="817"/>
      <c r="AZ35" s="820"/>
      <c r="BA35" s="820"/>
      <c r="BB35" s="820"/>
      <c r="BC35" s="820"/>
      <c r="BD35" s="820"/>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35</v>
      </c>
      <c r="R36" s="745"/>
      <c r="S36" s="745"/>
      <c r="T36" s="745"/>
      <c r="U36" s="745"/>
      <c r="V36" s="745">
        <v>79</v>
      </c>
      <c r="W36" s="745"/>
      <c r="X36" s="745"/>
      <c r="Y36" s="745"/>
      <c r="Z36" s="745"/>
      <c r="AA36" s="745">
        <v>-44</v>
      </c>
      <c r="AB36" s="745"/>
      <c r="AC36" s="745"/>
      <c r="AD36" s="745"/>
      <c r="AE36" s="746"/>
      <c r="AF36" s="747">
        <v>-44</v>
      </c>
      <c r="AG36" s="748"/>
      <c r="AH36" s="748"/>
      <c r="AI36" s="748"/>
      <c r="AJ36" s="749"/>
      <c r="AK36" s="816">
        <v>18</v>
      </c>
      <c r="AL36" s="817"/>
      <c r="AM36" s="817"/>
      <c r="AN36" s="817"/>
      <c r="AO36" s="817"/>
      <c r="AP36" s="818"/>
      <c r="AQ36" s="819"/>
      <c r="AR36" s="819"/>
      <c r="AS36" s="819"/>
      <c r="AT36" s="816"/>
      <c r="AU36" s="817"/>
      <c r="AV36" s="817"/>
      <c r="AW36" s="817"/>
      <c r="AX36" s="817"/>
      <c r="AY36" s="817"/>
      <c r="AZ36" s="820">
        <v>258.3</v>
      </c>
      <c r="BA36" s="820"/>
      <c r="BB36" s="820"/>
      <c r="BC36" s="820"/>
      <c r="BD36" s="820"/>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392</v>
      </c>
      <c r="C37" s="742"/>
      <c r="D37" s="742"/>
      <c r="E37" s="742"/>
      <c r="F37" s="742"/>
      <c r="G37" s="742"/>
      <c r="H37" s="742"/>
      <c r="I37" s="742"/>
      <c r="J37" s="742"/>
      <c r="K37" s="742"/>
      <c r="L37" s="742"/>
      <c r="M37" s="742"/>
      <c r="N37" s="742"/>
      <c r="O37" s="742"/>
      <c r="P37" s="743"/>
      <c r="Q37" s="744">
        <v>52</v>
      </c>
      <c r="R37" s="745"/>
      <c r="S37" s="745"/>
      <c r="T37" s="745"/>
      <c r="U37" s="745"/>
      <c r="V37" s="745">
        <v>52</v>
      </c>
      <c r="W37" s="745"/>
      <c r="X37" s="745"/>
      <c r="Y37" s="745"/>
      <c r="Z37" s="745"/>
      <c r="AA37" s="745">
        <v>0</v>
      </c>
      <c r="AB37" s="745"/>
      <c r="AC37" s="745"/>
      <c r="AD37" s="745"/>
      <c r="AE37" s="746"/>
      <c r="AF37" s="747">
        <v>0</v>
      </c>
      <c r="AG37" s="748"/>
      <c r="AH37" s="748"/>
      <c r="AI37" s="748"/>
      <c r="AJ37" s="749"/>
      <c r="AK37" s="816">
        <v>48</v>
      </c>
      <c r="AL37" s="817"/>
      <c r="AM37" s="817"/>
      <c r="AN37" s="817"/>
      <c r="AO37" s="817"/>
      <c r="AP37" s="818">
        <v>13</v>
      </c>
      <c r="AQ37" s="819"/>
      <c r="AR37" s="819"/>
      <c r="AS37" s="819"/>
      <c r="AT37" s="816"/>
      <c r="AU37" s="817">
        <v>13</v>
      </c>
      <c r="AV37" s="817"/>
      <c r="AW37" s="817"/>
      <c r="AX37" s="817"/>
      <c r="AY37" s="817"/>
      <c r="AZ37" s="820"/>
      <c r="BA37" s="820"/>
      <c r="BB37" s="820"/>
      <c r="BC37" s="820"/>
      <c r="BD37" s="820"/>
      <c r="BE37" s="814" t="s">
        <v>389</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20"/>
      <c r="BA38" s="820"/>
      <c r="BB38" s="820"/>
      <c r="BC38" s="820"/>
      <c r="BD38" s="820"/>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20"/>
      <c r="BA39" s="820"/>
      <c r="BB39" s="820"/>
      <c r="BC39" s="820"/>
      <c r="BD39" s="820"/>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20"/>
      <c r="BA40" s="820"/>
      <c r="BB40" s="820"/>
      <c r="BC40" s="820"/>
      <c r="BD40" s="820"/>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20"/>
      <c r="BA41" s="820"/>
      <c r="BB41" s="820"/>
      <c r="BC41" s="820"/>
      <c r="BD41" s="820"/>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20"/>
      <c r="BA42" s="820"/>
      <c r="BB42" s="820"/>
      <c r="BC42" s="820"/>
      <c r="BD42" s="820"/>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20"/>
      <c r="BA43" s="820"/>
      <c r="BB43" s="820"/>
      <c r="BC43" s="820"/>
      <c r="BD43" s="820"/>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20"/>
      <c r="BA44" s="820"/>
      <c r="BB44" s="820"/>
      <c r="BC44" s="820"/>
      <c r="BD44" s="820"/>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20"/>
      <c r="BA45" s="820"/>
      <c r="BB45" s="820"/>
      <c r="BC45" s="820"/>
      <c r="BD45" s="820"/>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20"/>
      <c r="BA46" s="820"/>
      <c r="BB46" s="820"/>
      <c r="BC46" s="820"/>
      <c r="BD46" s="820"/>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20"/>
      <c r="BA47" s="820"/>
      <c r="BB47" s="820"/>
      <c r="BC47" s="820"/>
      <c r="BD47" s="820"/>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20"/>
      <c r="BA48" s="820"/>
      <c r="BB48" s="820"/>
      <c r="BC48" s="820"/>
      <c r="BD48" s="820"/>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20"/>
      <c r="BA49" s="820"/>
      <c r="BB49" s="820"/>
      <c r="BC49" s="820"/>
      <c r="BD49" s="820"/>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4"/>
      <c r="BF62" s="814"/>
      <c r="BG62" s="814"/>
      <c r="BH62" s="814"/>
      <c r="BI62" s="815"/>
      <c r="BJ62" s="833"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394</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v>1059</v>
      </c>
      <c r="AG63" s="830"/>
      <c r="AH63" s="830"/>
      <c r="AI63" s="830"/>
      <c r="AJ63" s="831"/>
      <c r="AK63" s="832"/>
      <c r="AL63" s="827"/>
      <c r="AM63" s="827"/>
      <c r="AN63" s="827"/>
      <c r="AO63" s="827"/>
      <c r="AP63" s="830">
        <v>13949</v>
      </c>
      <c r="AQ63" s="830"/>
      <c r="AR63" s="830"/>
      <c r="AS63" s="830"/>
      <c r="AT63" s="830"/>
      <c r="AU63" s="830">
        <v>9623</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40" t="s">
        <v>376</v>
      </c>
      <c r="AG66" s="799"/>
      <c r="AH66" s="799"/>
      <c r="AI66" s="799"/>
      <c r="AJ66" s="841"/>
      <c r="AK66" s="703" t="s">
        <v>377</v>
      </c>
      <c r="AL66" s="727"/>
      <c r="AM66" s="727"/>
      <c r="AN66" s="727"/>
      <c r="AO66" s="728"/>
      <c r="AP66" s="703" t="s">
        <v>378</v>
      </c>
      <c r="AQ66" s="704"/>
      <c r="AR66" s="704"/>
      <c r="AS66" s="704"/>
      <c r="AT66" s="705"/>
      <c r="AU66" s="703" t="s">
        <v>397</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2"/>
      <c r="AH67" s="802"/>
      <c r="AI67" s="802"/>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556</v>
      </c>
      <c r="C68" s="858"/>
      <c r="D68" s="858"/>
      <c r="E68" s="858"/>
      <c r="F68" s="858"/>
      <c r="G68" s="858"/>
      <c r="H68" s="858"/>
      <c r="I68" s="858"/>
      <c r="J68" s="858"/>
      <c r="K68" s="858"/>
      <c r="L68" s="858"/>
      <c r="M68" s="858"/>
      <c r="N68" s="858"/>
      <c r="O68" s="858"/>
      <c r="P68" s="859"/>
      <c r="Q68" s="860">
        <v>1914</v>
      </c>
      <c r="R68" s="854"/>
      <c r="S68" s="854"/>
      <c r="T68" s="854"/>
      <c r="U68" s="854"/>
      <c r="V68" s="854">
        <v>1850</v>
      </c>
      <c r="W68" s="854"/>
      <c r="X68" s="854"/>
      <c r="Y68" s="854"/>
      <c r="Z68" s="854"/>
      <c r="AA68" s="854">
        <v>64</v>
      </c>
      <c r="AB68" s="854"/>
      <c r="AC68" s="854"/>
      <c r="AD68" s="854"/>
      <c r="AE68" s="854"/>
      <c r="AF68" s="854">
        <v>64</v>
      </c>
      <c r="AG68" s="854"/>
      <c r="AH68" s="854"/>
      <c r="AI68" s="854"/>
      <c r="AJ68" s="854"/>
      <c r="AK68" s="854"/>
      <c r="AL68" s="854"/>
      <c r="AM68" s="854"/>
      <c r="AN68" s="854"/>
      <c r="AO68" s="854"/>
      <c r="AP68" s="854">
        <v>474</v>
      </c>
      <c r="AQ68" s="854"/>
      <c r="AR68" s="854"/>
      <c r="AS68" s="854"/>
      <c r="AT68" s="854"/>
      <c r="AU68" s="854">
        <v>201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557</v>
      </c>
      <c r="C69" s="862"/>
      <c r="D69" s="862"/>
      <c r="E69" s="862"/>
      <c r="F69" s="862"/>
      <c r="G69" s="862"/>
      <c r="H69" s="862"/>
      <c r="I69" s="862"/>
      <c r="J69" s="862"/>
      <c r="K69" s="862"/>
      <c r="L69" s="862"/>
      <c r="M69" s="862"/>
      <c r="N69" s="862"/>
      <c r="O69" s="862"/>
      <c r="P69" s="863"/>
      <c r="Q69" s="864">
        <v>454</v>
      </c>
      <c r="R69" s="817"/>
      <c r="S69" s="817"/>
      <c r="T69" s="817"/>
      <c r="U69" s="817"/>
      <c r="V69" s="817">
        <v>411</v>
      </c>
      <c r="W69" s="817"/>
      <c r="X69" s="817"/>
      <c r="Y69" s="817"/>
      <c r="Z69" s="817"/>
      <c r="AA69" s="817">
        <v>43</v>
      </c>
      <c r="AB69" s="817"/>
      <c r="AC69" s="817"/>
      <c r="AD69" s="817"/>
      <c r="AE69" s="817"/>
      <c r="AF69" s="817">
        <v>43</v>
      </c>
      <c r="AG69" s="817"/>
      <c r="AH69" s="817"/>
      <c r="AI69" s="817"/>
      <c r="AJ69" s="817"/>
      <c r="AK69" s="817"/>
      <c r="AL69" s="817"/>
      <c r="AM69" s="817"/>
      <c r="AN69" s="817"/>
      <c r="AO69" s="817"/>
      <c r="AP69" s="817">
        <v>134</v>
      </c>
      <c r="AQ69" s="817"/>
      <c r="AR69" s="817"/>
      <c r="AS69" s="817"/>
      <c r="AT69" s="817"/>
      <c r="AU69" s="817">
        <v>44</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566</v>
      </c>
      <c r="C70" s="862"/>
      <c r="D70" s="862"/>
      <c r="E70" s="862"/>
      <c r="F70" s="862"/>
      <c r="G70" s="862"/>
      <c r="H70" s="862"/>
      <c r="I70" s="862"/>
      <c r="J70" s="862"/>
      <c r="K70" s="862"/>
      <c r="L70" s="862"/>
      <c r="M70" s="862"/>
      <c r="N70" s="862"/>
      <c r="O70" s="862"/>
      <c r="P70" s="863"/>
      <c r="Q70" s="864">
        <v>4123</v>
      </c>
      <c r="R70" s="817"/>
      <c r="S70" s="817"/>
      <c r="T70" s="817"/>
      <c r="U70" s="817"/>
      <c r="V70" s="817">
        <v>4092</v>
      </c>
      <c r="W70" s="817"/>
      <c r="X70" s="817"/>
      <c r="Y70" s="817"/>
      <c r="Z70" s="817"/>
      <c r="AA70" s="817">
        <v>31</v>
      </c>
      <c r="AB70" s="817"/>
      <c r="AC70" s="817"/>
      <c r="AD70" s="817"/>
      <c r="AE70" s="817"/>
      <c r="AF70" s="817">
        <v>29</v>
      </c>
      <c r="AG70" s="817"/>
      <c r="AH70" s="817"/>
      <c r="AI70" s="817"/>
      <c r="AJ70" s="817"/>
      <c r="AK70" s="817">
        <v>104</v>
      </c>
      <c r="AL70" s="817"/>
      <c r="AM70" s="817"/>
      <c r="AN70" s="817"/>
      <c r="AO70" s="817"/>
      <c r="AP70" s="817">
        <v>1007</v>
      </c>
      <c r="AQ70" s="817"/>
      <c r="AR70" s="817"/>
      <c r="AS70" s="817"/>
      <c r="AT70" s="817"/>
      <c r="AU70" s="817">
        <v>3</v>
      </c>
      <c r="AV70" s="817"/>
      <c r="AW70" s="817"/>
      <c r="AX70" s="817"/>
      <c r="AY70" s="817"/>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558</v>
      </c>
      <c r="C71" s="862"/>
      <c r="D71" s="862"/>
      <c r="E71" s="862"/>
      <c r="F71" s="862"/>
      <c r="G71" s="862"/>
      <c r="H71" s="862"/>
      <c r="I71" s="862"/>
      <c r="J71" s="862"/>
      <c r="K71" s="862"/>
      <c r="L71" s="862"/>
      <c r="M71" s="862"/>
      <c r="N71" s="862"/>
      <c r="O71" s="862"/>
      <c r="P71" s="863"/>
      <c r="Q71" s="864">
        <v>2017</v>
      </c>
      <c r="R71" s="817"/>
      <c r="S71" s="817"/>
      <c r="T71" s="817"/>
      <c r="U71" s="817"/>
      <c r="V71" s="817">
        <v>1518</v>
      </c>
      <c r="W71" s="817"/>
      <c r="X71" s="817"/>
      <c r="Y71" s="817"/>
      <c r="Z71" s="817"/>
      <c r="AA71" s="817">
        <v>498</v>
      </c>
      <c r="AB71" s="817"/>
      <c r="AC71" s="817"/>
      <c r="AD71" s="817"/>
      <c r="AE71" s="817"/>
      <c r="AF71" s="817">
        <v>1816</v>
      </c>
      <c r="AG71" s="817"/>
      <c r="AH71" s="817"/>
      <c r="AI71" s="817"/>
      <c r="AJ71" s="817"/>
      <c r="AK71" s="817"/>
      <c r="AL71" s="817"/>
      <c r="AM71" s="817"/>
      <c r="AN71" s="817"/>
      <c r="AO71" s="817"/>
      <c r="AP71" s="817">
        <v>3916</v>
      </c>
      <c r="AQ71" s="817"/>
      <c r="AR71" s="817"/>
      <c r="AS71" s="817"/>
      <c r="AT71" s="817"/>
      <c r="AU71" s="817"/>
      <c r="AV71" s="817"/>
      <c r="AW71" s="817"/>
      <c r="AX71" s="817"/>
      <c r="AY71" s="817"/>
      <c r="AZ71" s="865" t="s">
        <v>567</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559</v>
      </c>
      <c r="C72" s="862"/>
      <c r="D72" s="862"/>
      <c r="E72" s="862"/>
      <c r="F72" s="862"/>
      <c r="G72" s="862"/>
      <c r="H72" s="862"/>
      <c r="I72" s="862"/>
      <c r="J72" s="862"/>
      <c r="K72" s="862"/>
      <c r="L72" s="862"/>
      <c r="M72" s="862"/>
      <c r="N72" s="862"/>
      <c r="O72" s="862"/>
      <c r="P72" s="863"/>
      <c r="Q72" s="864">
        <v>181</v>
      </c>
      <c r="R72" s="817"/>
      <c r="S72" s="817"/>
      <c r="T72" s="817"/>
      <c r="U72" s="817"/>
      <c r="V72" s="817">
        <v>174</v>
      </c>
      <c r="W72" s="817"/>
      <c r="X72" s="817"/>
      <c r="Y72" s="817"/>
      <c r="Z72" s="817"/>
      <c r="AA72" s="817">
        <v>8</v>
      </c>
      <c r="AB72" s="817"/>
      <c r="AC72" s="817"/>
      <c r="AD72" s="817"/>
      <c r="AE72" s="817"/>
      <c r="AF72" s="817">
        <v>8</v>
      </c>
      <c r="AG72" s="817"/>
      <c r="AH72" s="817"/>
      <c r="AI72" s="817"/>
      <c r="AJ72" s="817"/>
      <c r="AK72" s="817">
        <v>15</v>
      </c>
      <c r="AL72" s="817"/>
      <c r="AM72" s="817"/>
      <c r="AN72" s="817"/>
      <c r="AO72" s="817"/>
      <c r="AP72" s="817"/>
      <c r="AQ72" s="817"/>
      <c r="AR72" s="817"/>
      <c r="AS72" s="817"/>
      <c r="AT72" s="817"/>
      <c r="AU72" s="817"/>
      <c r="AV72" s="817"/>
      <c r="AW72" s="817"/>
      <c r="AX72" s="817"/>
      <c r="AY72" s="817"/>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560</v>
      </c>
      <c r="C73" s="862"/>
      <c r="D73" s="862"/>
      <c r="E73" s="862"/>
      <c r="F73" s="862"/>
      <c r="G73" s="862"/>
      <c r="H73" s="862"/>
      <c r="I73" s="862"/>
      <c r="J73" s="862"/>
      <c r="K73" s="862"/>
      <c r="L73" s="862"/>
      <c r="M73" s="862"/>
      <c r="N73" s="862"/>
      <c r="O73" s="862"/>
      <c r="P73" s="863"/>
      <c r="Q73" s="864">
        <v>483</v>
      </c>
      <c r="R73" s="817"/>
      <c r="S73" s="817"/>
      <c r="T73" s="817"/>
      <c r="U73" s="817"/>
      <c r="V73" s="817">
        <v>453</v>
      </c>
      <c r="W73" s="817"/>
      <c r="X73" s="817"/>
      <c r="Y73" s="817"/>
      <c r="Z73" s="817"/>
      <c r="AA73" s="817">
        <v>30</v>
      </c>
      <c r="AB73" s="817"/>
      <c r="AC73" s="817"/>
      <c r="AD73" s="817"/>
      <c r="AE73" s="817"/>
      <c r="AF73" s="817">
        <v>30</v>
      </c>
      <c r="AG73" s="817"/>
      <c r="AH73" s="817"/>
      <c r="AI73" s="817"/>
      <c r="AJ73" s="817"/>
      <c r="AK73" s="817">
        <v>11</v>
      </c>
      <c r="AL73" s="817"/>
      <c r="AM73" s="817"/>
      <c r="AN73" s="817"/>
      <c r="AO73" s="817"/>
      <c r="AP73" s="817"/>
      <c r="AQ73" s="817"/>
      <c r="AR73" s="817"/>
      <c r="AS73" s="817"/>
      <c r="AT73" s="817"/>
      <c r="AU73" s="817"/>
      <c r="AV73" s="817"/>
      <c r="AW73" s="817"/>
      <c r="AX73" s="817"/>
      <c r="AY73" s="817"/>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561</v>
      </c>
      <c r="C74" s="862"/>
      <c r="D74" s="862"/>
      <c r="E74" s="862"/>
      <c r="F74" s="862"/>
      <c r="G74" s="862"/>
      <c r="H74" s="862"/>
      <c r="I74" s="862"/>
      <c r="J74" s="862"/>
      <c r="K74" s="862"/>
      <c r="L74" s="862"/>
      <c r="M74" s="862"/>
      <c r="N74" s="862"/>
      <c r="O74" s="862"/>
      <c r="P74" s="863"/>
      <c r="Q74" s="864">
        <v>154969</v>
      </c>
      <c r="R74" s="817"/>
      <c r="S74" s="817"/>
      <c r="T74" s="817"/>
      <c r="U74" s="817"/>
      <c r="V74" s="817">
        <v>149805</v>
      </c>
      <c r="W74" s="817"/>
      <c r="X74" s="817"/>
      <c r="Y74" s="817"/>
      <c r="Z74" s="817"/>
      <c r="AA74" s="817">
        <v>5164</v>
      </c>
      <c r="AB74" s="817"/>
      <c r="AC74" s="817"/>
      <c r="AD74" s="817"/>
      <c r="AE74" s="817"/>
      <c r="AF74" s="817">
        <v>5163</v>
      </c>
      <c r="AG74" s="817"/>
      <c r="AH74" s="817"/>
      <c r="AI74" s="817"/>
      <c r="AJ74" s="817"/>
      <c r="AK74" s="817">
        <v>2726</v>
      </c>
      <c r="AL74" s="817"/>
      <c r="AM74" s="817"/>
      <c r="AN74" s="817"/>
      <c r="AO74" s="817"/>
      <c r="AP74" s="817"/>
      <c r="AQ74" s="817"/>
      <c r="AR74" s="817"/>
      <c r="AS74" s="817"/>
      <c r="AT74" s="817"/>
      <c r="AU74" s="817"/>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562</v>
      </c>
      <c r="C75" s="862"/>
      <c r="D75" s="862"/>
      <c r="E75" s="862"/>
      <c r="F75" s="862"/>
      <c r="G75" s="862"/>
      <c r="H75" s="862"/>
      <c r="I75" s="862"/>
      <c r="J75" s="862"/>
      <c r="K75" s="862"/>
      <c r="L75" s="862"/>
      <c r="M75" s="862"/>
      <c r="N75" s="862"/>
      <c r="O75" s="862"/>
      <c r="P75" s="863"/>
      <c r="Q75" s="867">
        <v>784</v>
      </c>
      <c r="R75" s="819"/>
      <c r="S75" s="819"/>
      <c r="T75" s="819"/>
      <c r="U75" s="816"/>
      <c r="V75" s="818">
        <v>766</v>
      </c>
      <c r="W75" s="819"/>
      <c r="X75" s="819"/>
      <c r="Y75" s="819"/>
      <c r="Z75" s="816"/>
      <c r="AA75" s="818">
        <v>18</v>
      </c>
      <c r="AB75" s="819"/>
      <c r="AC75" s="819"/>
      <c r="AD75" s="819"/>
      <c r="AE75" s="816"/>
      <c r="AF75" s="818">
        <v>18</v>
      </c>
      <c r="AG75" s="819"/>
      <c r="AH75" s="819"/>
      <c r="AI75" s="819"/>
      <c r="AJ75" s="816"/>
      <c r="AK75" s="818">
        <v>8</v>
      </c>
      <c r="AL75" s="819"/>
      <c r="AM75" s="819"/>
      <c r="AN75" s="819"/>
      <c r="AO75" s="816"/>
      <c r="AP75" s="818"/>
      <c r="AQ75" s="819"/>
      <c r="AR75" s="819"/>
      <c r="AS75" s="819"/>
      <c r="AT75" s="816"/>
      <c r="AU75" s="818"/>
      <c r="AV75" s="819"/>
      <c r="AW75" s="819"/>
      <c r="AX75" s="819"/>
      <c r="AY75" s="816"/>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563</v>
      </c>
      <c r="C76" s="862"/>
      <c r="D76" s="862"/>
      <c r="E76" s="862"/>
      <c r="F76" s="862"/>
      <c r="G76" s="862"/>
      <c r="H76" s="862"/>
      <c r="I76" s="862"/>
      <c r="J76" s="862"/>
      <c r="K76" s="862"/>
      <c r="L76" s="862"/>
      <c r="M76" s="862"/>
      <c r="N76" s="862"/>
      <c r="O76" s="862"/>
      <c r="P76" s="863"/>
      <c r="Q76" s="867">
        <v>13392</v>
      </c>
      <c r="R76" s="819"/>
      <c r="S76" s="819"/>
      <c r="T76" s="819"/>
      <c r="U76" s="816"/>
      <c r="V76" s="818">
        <v>13374</v>
      </c>
      <c r="W76" s="819"/>
      <c r="X76" s="819"/>
      <c r="Y76" s="819"/>
      <c r="Z76" s="816"/>
      <c r="AA76" s="818">
        <v>18</v>
      </c>
      <c r="AB76" s="819"/>
      <c r="AC76" s="819"/>
      <c r="AD76" s="819"/>
      <c r="AE76" s="816"/>
      <c r="AF76" s="818">
        <v>18</v>
      </c>
      <c r="AG76" s="819"/>
      <c r="AH76" s="819"/>
      <c r="AI76" s="819"/>
      <c r="AJ76" s="816"/>
      <c r="AK76" s="818">
        <v>520</v>
      </c>
      <c r="AL76" s="819"/>
      <c r="AM76" s="819"/>
      <c r="AN76" s="819"/>
      <c r="AO76" s="816"/>
      <c r="AP76" s="818"/>
      <c r="AQ76" s="819"/>
      <c r="AR76" s="819"/>
      <c r="AS76" s="819"/>
      <c r="AT76" s="816"/>
      <c r="AU76" s="818"/>
      <c r="AV76" s="819"/>
      <c r="AW76" s="819"/>
      <c r="AX76" s="819"/>
      <c r="AY76" s="816"/>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564</v>
      </c>
      <c r="C77" s="862"/>
      <c r="D77" s="862"/>
      <c r="E77" s="862"/>
      <c r="F77" s="862"/>
      <c r="G77" s="862"/>
      <c r="H77" s="862"/>
      <c r="I77" s="862"/>
      <c r="J77" s="862"/>
      <c r="K77" s="862"/>
      <c r="L77" s="862"/>
      <c r="M77" s="862"/>
      <c r="N77" s="862"/>
      <c r="O77" s="862"/>
      <c r="P77" s="863"/>
      <c r="Q77" s="867">
        <v>7</v>
      </c>
      <c r="R77" s="819"/>
      <c r="S77" s="819"/>
      <c r="T77" s="819"/>
      <c r="U77" s="816"/>
      <c r="V77" s="818">
        <v>5</v>
      </c>
      <c r="W77" s="819"/>
      <c r="X77" s="819"/>
      <c r="Y77" s="819"/>
      <c r="Z77" s="816"/>
      <c r="AA77" s="818">
        <v>2</v>
      </c>
      <c r="AB77" s="819"/>
      <c r="AC77" s="819"/>
      <c r="AD77" s="819"/>
      <c r="AE77" s="816"/>
      <c r="AF77" s="818">
        <v>2</v>
      </c>
      <c r="AG77" s="819"/>
      <c r="AH77" s="819"/>
      <c r="AI77" s="819"/>
      <c r="AJ77" s="816"/>
      <c r="AK77" s="818">
        <v>0</v>
      </c>
      <c r="AL77" s="819"/>
      <c r="AM77" s="819"/>
      <c r="AN77" s="819"/>
      <c r="AO77" s="816"/>
      <c r="AP77" s="818"/>
      <c r="AQ77" s="819"/>
      <c r="AR77" s="819"/>
      <c r="AS77" s="819"/>
      <c r="AT77" s="816"/>
      <c r="AU77" s="818"/>
      <c r="AV77" s="819"/>
      <c r="AW77" s="819"/>
      <c r="AX77" s="819"/>
      <c r="AY77" s="816"/>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565</v>
      </c>
      <c r="C78" s="862"/>
      <c r="D78" s="862"/>
      <c r="E78" s="862"/>
      <c r="F78" s="862"/>
      <c r="G78" s="862"/>
      <c r="H78" s="862"/>
      <c r="I78" s="862"/>
      <c r="J78" s="862"/>
      <c r="K78" s="862"/>
      <c r="L78" s="862"/>
      <c r="M78" s="862"/>
      <c r="N78" s="862"/>
      <c r="O78" s="862"/>
      <c r="P78" s="863"/>
      <c r="Q78" s="864">
        <v>202</v>
      </c>
      <c r="R78" s="817"/>
      <c r="S78" s="817"/>
      <c r="T78" s="817"/>
      <c r="U78" s="817"/>
      <c r="V78" s="817">
        <v>193</v>
      </c>
      <c r="W78" s="817"/>
      <c r="X78" s="817"/>
      <c r="Y78" s="817"/>
      <c r="Z78" s="817"/>
      <c r="AA78" s="817">
        <v>9</v>
      </c>
      <c r="AB78" s="817"/>
      <c r="AC78" s="817"/>
      <c r="AD78" s="817"/>
      <c r="AE78" s="817"/>
      <c r="AF78" s="817">
        <v>9</v>
      </c>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6" t="s">
        <v>398</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v>7198</v>
      </c>
      <c r="AG88" s="830"/>
      <c r="AH88" s="830"/>
      <c r="AI88" s="830"/>
      <c r="AJ88" s="830"/>
      <c r="AK88" s="827"/>
      <c r="AL88" s="827"/>
      <c r="AM88" s="827"/>
      <c r="AN88" s="827"/>
      <c r="AO88" s="827"/>
      <c r="AP88" s="830">
        <v>5531</v>
      </c>
      <c r="AQ88" s="830"/>
      <c r="AR88" s="830"/>
      <c r="AS88" s="830"/>
      <c r="AT88" s="830"/>
      <c r="AU88" s="830">
        <v>248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128</v>
      </c>
      <c r="CS102" s="838"/>
      <c r="CT102" s="838"/>
      <c r="CU102" s="838"/>
      <c r="CV102" s="879"/>
      <c r="CW102" s="878">
        <v>12</v>
      </c>
      <c r="CX102" s="838"/>
      <c r="CY102" s="838"/>
      <c r="CZ102" s="838"/>
      <c r="DA102" s="879"/>
      <c r="DB102" s="878"/>
      <c r="DC102" s="838"/>
      <c r="DD102" s="838"/>
      <c r="DE102" s="838"/>
      <c r="DF102" s="879"/>
      <c r="DG102" s="878"/>
      <c r="DH102" s="838"/>
      <c r="DI102" s="838"/>
      <c r="DJ102" s="838"/>
      <c r="DK102" s="879"/>
      <c r="DL102" s="878"/>
      <c r="DM102" s="838"/>
      <c r="DN102" s="838"/>
      <c r="DO102" s="838"/>
      <c r="DP102" s="879"/>
      <c r="DQ102" s="878"/>
      <c r="DR102" s="838"/>
      <c r="DS102" s="838"/>
      <c r="DT102" s="838"/>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287</v>
      </c>
      <c r="AG109" s="881"/>
      <c r="AH109" s="881"/>
      <c r="AI109" s="881"/>
      <c r="AJ109" s="882"/>
      <c r="AK109" s="880" t="s">
        <v>286</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287</v>
      </c>
      <c r="BW109" s="881"/>
      <c r="BX109" s="881"/>
      <c r="BY109" s="881"/>
      <c r="BZ109" s="882"/>
      <c r="CA109" s="880" t="s">
        <v>286</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287</v>
      </c>
      <c r="DM109" s="881"/>
      <c r="DN109" s="881"/>
      <c r="DO109" s="881"/>
      <c r="DP109" s="882"/>
      <c r="DQ109" s="880" t="s">
        <v>286</v>
      </c>
      <c r="DR109" s="881"/>
      <c r="DS109" s="881"/>
      <c r="DT109" s="881"/>
      <c r="DU109" s="882"/>
      <c r="DV109" s="880" t="s">
        <v>408</v>
      </c>
      <c r="DW109" s="881"/>
      <c r="DX109" s="881"/>
      <c r="DY109" s="881"/>
      <c r="DZ109" s="883"/>
    </row>
    <row r="110" spans="1:131" s="197" customFormat="1" ht="26.25" customHeight="1">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2257526</v>
      </c>
      <c r="AB110" s="888"/>
      <c r="AC110" s="888"/>
      <c r="AD110" s="888"/>
      <c r="AE110" s="889"/>
      <c r="AF110" s="890">
        <v>2160871</v>
      </c>
      <c r="AG110" s="888"/>
      <c r="AH110" s="888"/>
      <c r="AI110" s="888"/>
      <c r="AJ110" s="889"/>
      <c r="AK110" s="890">
        <v>2158341</v>
      </c>
      <c r="AL110" s="888"/>
      <c r="AM110" s="888"/>
      <c r="AN110" s="888"/>
      <c r="AO110" s="889"/>
      <c r="AP110" s="891">
        <v>27.4</v>
      </c>
      <c r="AQ110" s="892"/>
      <c r="AR110" s="892"/>
      <c r="AS110" s="892"/>
      <c r="AT110" s="893"/>
      <c r="AU110" s="894" t="s">
        <v>61</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17569238</v>
      </c>
      <c r="BR110" s="925"/>
      <c r="BS110" s="925"/>
      <c r="BT110" s="925"/>
      <c r="BU110" s="925"/>
      <c r="BV110" s="925">
        <v>16297795</v>
      </c>
      <c r="BW110" s="925"/>
      <c r="BX110" s="925"/>
      <c r="BY110" s="925"/>
      <c r="BZ110" s="925"/>
      <c r="CA110" s="925">
        <v>16884446</v>
      </c>
      <c r="CB110" s="925"/>
      <c r="CC110" s="925"/>
      <c r="CD110" s="925"/>
      <c r="CE110" s="925"/>
      <c r="CF110" s="939">
        <v>214</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56565</v>
      </c>
      <c r="BR111" s="918"/>
      <c r="BS111" s="918"/>
      <c r="BT111" s="918"/>
      <c r="BU111" s="918"/>
      <c r="BV111" s="918">
        <v>48180</v>
      </c>
      <c r="BW111" s="918"/>
      <c r="BX111" s="918"/>
      <c r="BY111" s="918"/>
      <c r="BZ111" s="918"/>
      <c r="CA111" s="918">
        <v>39795</v>
      </c>
      <c r="CB111" s="918"/>
      <c r="CC111" s="918"/>
      <c r="CD111" s="918"/>
      <c r="CE111" s="918"/>
      <c r="CF111" s="912">
        <v>0.5</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417</v>
      </c>
      <c r="DH111" s="918"/>
      <c r="DI111" s="918"/>
      <c r="DJ111" s="918"/>
      <c r="DK111" s="918"/>
      <c r="DL111" s="918" t="s">
        <v>417</v>
      </c>
      <c r="DM111" s="918"/>
      <c r="DN111" s="918"/>
      <c r="DO111" s="918"/>
      <c r="DP111" s="918"/>
      <c r="DQ111" s="918" t="s">
        <v>417</v>
      </c>
      <c r="DR111" s="918"/>
      <c r="DS111" s="918"/>
      <c r="DT111" s="918"/>
      <c r="DU111" s="918"/>
      <c r="DV111" s="919" t="s">
        <v>417</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9076254</v>
      </c>
      <c r="BR112" s="918"/>
      <c r="BS112" s="918"/>
      <c r="BT112" s="918"/>
      <c r="BU112" s="918"/>
      <c r="BV112" s="918">
        <v>9499471</v>
      </c>
      <c r="BW112" s="918"/>
      <c r="BX112" s="918"/>
      <c r="BY112" s="918"/>
      <c r="BZ112" s="918"/>
      <c r="CA112" s="918">
        <v>9622355</v>
      </c>
      <c r="CB112" s="918"/>
      <c r="CC112" s="918"/>
      <c r="CD112" s="918"/>
      <c r="CE112" s="918"/>
      <c r="CF112" s="912">
        <v>121.9</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56565</v>
      </c>
      <c r="DH112" s="918"/>
      <c r="DI112" s="918"/>
      <c r="DJ112" s="918"/>
      <c r="DK112" s="918"/>
      <c r="DL112" s="918">
        <v>48180</v>
      </c>
      <c r="DM112" s="918"/>
      <c r="DN112" s="918"/>
      <c r="DO112" s="918"/>
      <c r="DP112" s="918"/>
      <c r="DQ112" s="918">
        <v>39795</v>
      </c>
      <c r="DR112" s="918"/>
      <c r="DS112" s="918"/>
      <c r="DT112" s="918"/>
      <c r="DU112" s="918"/>
      <c r="DV112" s="919">
        <v>0.5</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879955</v>
      </c>
      <c r="AB113" s="932"/>
      <c r="AC113" s="932"/>
      <c r="AD113" s="932"/>
      <c r="AE113" s="933"/>
      <c r="AF113" s="934">
        <v>908422</v>
      </c>
      <c r="AG113" s="932"/>
      <c r="AH113" s="932"/>
      <c r="AI113" s="932"/>
      <c r="AJ113" s="933"/>
      <c r="AK113" s="934">
        <v>913817</v>
      </c>
      <c r="AL113" s="932"/>
      <c r="AM113" s="932"/>
      <c r="AN113" s="932"/>
      <c r="AO113" s="933"/>
      <c r="AP113" s="935">
        <v>11.6</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518592</v>
      </c>
      <c r="BR113" s="918"/>
      <c r="BS113" s="918"/>
      <c r="BT113" s="918"/>
      <c r="BU113" s="918"/>
      <c r="BV113" s="918">
        <v>516590</v>
      </c>
      <c r="BW113" s="918"/>
      <c r="BX113" s="918"/>
      <c r="BY113" s="918"/>
      <c r="BZ113" s="918"/>
      <c r="CA113" s="918">
        <v>247631</v>
      </c>
      <c r="CB113" s="918"/>
      <c r="CC113" s="918"/>
      <c r="CD113" s="918"/>
      <c r="CE113" s="918"/>
      <c r="CF113" s="912">
        <v>3.1</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83460</v>
      </c>
      <c r="AB114" s="957"/>
      <c r="AC114" s="957"/>
      <c r="AD114" s="957"/>
      <c r="AE114" s="958"/>
      <c r="AF114" s="959">
        <v>68970</v>
      </c>
      <c r="AG114" s="957"/>
      <c r="AH114" s="957"/>
      <c r="AI114" s="957"/>
      <c r="AJ114" s="958"/>
      <c r="AK114" s="959">
        <v>10249</v>
      </c>
      <c r="AL114" s="957"/>
      <c r="AM114" s="957"/>
      <c r="AN114" s="957"/>
      <c r="AO114" s="958"/>
      <c r="AP114" s="960">
        <v>0.1</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2970063</v>
      </c>
      <c r="BR114" s="918"/>
      <c r="BS114" s="918"/>
      <c r="BT114" s="918"/>
      <c r="BU114" s="918"/>
      <c r="BV114" s="918">
        <v>2814121</v>
      </c>
      <c r="BW114" s="918"/>
      <c r="BX114" s="918"/>
      <c r="BY114" s="918"/>
      <c r="BZ114" s="918"/>
      <c r="CA114" s="918">
        <v>2646075</v>
      </c>
      <c r="CB114" s="918"/>
      <c r="CC114" s="918"/>
      <c r="CD114" s="918"/>
      <c r="CE114" s="918"/>
      <c r="CF114" s="912">
        <v>33.5</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40056</v>
      </c>
      <c r="AB115" s="932"/>
      <c r="AC115" s="932"/>
      <c r="AD115" s="932"/>
      <c r="AE115" s="933"/>
      <c r="AF115" s="934">
        <v>8865</v>
      </c>
      <c r="AG115" s="932"/>
      <c r="AH115" s="932"/>
      <c r="AI115" s="932"/>
      <c r="AJ115" s="933"/>
      <c r="AK115" s="934">
        <v>8602</v>
      </c>
      <c r="AL115" s="932"/>
      <c r="AM115" s="932"/>
      <c r="AN115" s="932"/>
      <c r="AO115" s="933"/>
      <c r="AP115" s="935">
        <v>0.1</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v>1094744</v>
      </c>
      <c r="BR115" s="918"/>
      <c r="BS115" s="918"/>
      <c r="BT115" s="918"/>
      <c r="BU115" s="918"/>
      <c r="BV115" s="918">
        <v>1018405</v>
      </c>
      <c r="BW115" s="918"/>
      <c r="BX115" s="918"/>
      <c r="BY115" s="918"/>
      <c r="BZ115" s="918"/>
      <c r="CA115" s="918" t="s">
        <v>113</v>
      </c>
      <c r="CB115" s="918"/>
      <c r="CC115" s="918"/>
      <c r="CD115" s="918"/>
      <c r="CE115" s="918"/>
      <c r="CF115" s="912" t="s">
        <v>113</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90</v>
      </c>
      <c r="AB116" s="957"/>
      <c r="AC116" s="957"/>
      <c r="AD116" s="957"/>
      <c r="AE116" s="958"/>
      <c r="AF116" s="959">
        <v>1</v>
      </c>
      <c r="AG116" s="957"/>
      <c r="AH116" s="957"/>
      <c r="AI116" s="957"/>
      <c r="AJ116" s="958"/>
      <c r="AK116" s="959">
        <v>64</v>
      </c>
      <c r="AL116" s="957"/>
      <c r="AM116" s="957"/>
      <c r="AN116" s="957"/>
      <c r="AO116" s="958"/>
      <c r="AP116" s="960">
        <v>0</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3261087</v>
      </c>
      <c r="AB117" s="964"/>
      <c r="AC117" s="964"/>
      <c r="AD117" s="964"/>
      <c r="AE117" s="965"/>
      <c r="AF117" s="963">
        <v>3147129</v>
      </c>
      <c r="AG117" s="964"/>
      <c r="AH117" s="964"/>
      <c r="AI117" s="964"/>
      <c r="AJ117" s="965"/>
      <c r="AK117" s="963">
        <v>3091073</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287</v>
      </c>
      <c r="AG118" s="881"/>
      <c r="AH118" s="881"/>
      <c r="AI118" s="881"/>
      <c r="AJ118" s="882"/>
      <c r="AK118" s="880" t="s">
        <v>286</v>
      </c>
      <c r="AL118" s="881"/>
      <c r="AM118" s="881"/>
      <c r="AN118" s="881"/>
      <c r="AO118" s="882"/>
      <c r="AP118" s="988" t="s">
        <v>408</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437</v>
      </c>
      <c r="BP118" s="992"/>
      <c r="BQ118" s="983">
        <v>31285456</v>
      </c>
      <c r="BR118" s="984"/>
      <c r="BS118" s="984"/>
      <c r="BT118" s="984"/>
      <c r="BU118" s="984"/>
      <c r="BV118" s="984">
        <v>30194562</v>
      </c>
      <c r="BW118" s="984"/>
      <c r="BX118" s="984"/>
      <c r="BY118" s="984"/>
      <c r="BZ118" s="984"/>
      <c r="CA118" s="984">
        <v>29440302</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1552800</v>
      </c>
      <c r="BR119" s="925"/>
      <c r="BS119" s="925"/>
      <c r="BT119" s="925"/>
      <c r="BU119" s="925"/>
      <c r="BV119" s="925">
        <v>1374674</v>
      </c>
      <c r="BW119" s="925"/>
      <c r="BX119" s="925"/>
      <c r="BY119" s="925"/>
      <c r="BZ119" s="925"/>
      <c r="CA119" s="925">
        <v>1340738</v>
      </c>
      <c r="CB119" s="925"/>
      <c r="CC119" s="925"/>
      <c r="CD119" s="925"/>
      <c r="CE119" s="925"/>
      <c r="CF119" s="939">
        <v>17</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140593</v>
      </c>
      <c r="BR120" s="918"/>
      <c r="BS120" s="918"/>
      <c r="BT120" s="918"/>
      <c r="BU120" s="918"/>
      <c r="BV120" s="918">
        <v>125801</v>
      </c>
      <c r="BW120" s="918"/>
      <c r="BX120" s="918"/>
      <c r="BY120" s="918"/>
      <c r="BZ120" s="918"/>
      <c r="CA120" s="918">
        <v>202440</v>
      </c>
      <c r="CB120" s="918"/>
      <c r="CC120" s="918"/>
      <c r="CD120" s="918"/>
      <c r="CE120" s="918"/>
      <c r="CF120" s="912">
        <v>2.6</v>
      </c>
      <c r="CG120" s="913"/>
      <c r="CH120" s="913"/>
      <c r="CI120" s="913"/>
      <c r="CJ120" s="913"/>
      <c r="CK120" s="1011" t="s">
        <v>443</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5991951</v>
      </c>
      <c r="DH120" s="925"/>
      <c r="DI120" s="925"/>
      <c r="DJ120" s="925"/>
      <c r="DK120" s="925"/>
      <c r="DL120" s="925">
        <v>6617512</v>
      </c>
      <c r="DM120" s="925"/>
      <c r="DN120" s="925"/>
      <c r="DO120" s="925"/>
      <c r="DP120" s="925"/>
      <c r="DQ120" s="925">
        <v>7133677</v>
      </c>
      <c r="DR120" s="925"/>
      <c r="DS120" s="925"/>
      <c r="DT120" s="925"/>
      <c r="DU120" s="925"/>
      <c r="DV120" s="926">
        <v>90.4</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8385</v>
      </c>
      <c r="AB121" s="957"/>
      <c r="AC121" s="957"/>
      <c r="AD121" s="957"/>
      <c r="AE121" s="958"/>
      <c r="AF121" s="959">
        <v>8385</v>
      </c>
      <c r="AG121" s="957"/>
      <c r="AH121" s="957"/>
      <c r="AI121" s="957"/>
      <c r="AJ121" s="958"/>
      <c r="AK121" s="959">
        <v>8385</v>
      </c>
      <c r="AL121" s="957"/>
      <c r="AM121" s="957"/>
      <c r="AN121" s="957"/>
      <c r="AO121" s="958"/>
      <c r="AP121" s="960">
        <v>0.1</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14704378</v>
      </c>
      <c r="BR121" s="984"/>
      <c r="BS121" s="984"/>
      <c r="BT121" s="984"/>
      <c r="BU121" s="984"/>
      <c r="BV121" s="984">
        <v>14069943</v>
      </c>
      <c r="BW121" s="984"/>
      <c r="BX121" s="984"/>
      <c r="BY121" s="984"/>
      <c r="BZ121" s="984"/>
      <c r="CA121" s="984">
        <v>13831774</v>
      </c>
      <c r="CB121" s="984"/>
      <c r="CC121" s="984"/>
      <c r="CD121" s="984"/>
      <c r="CE121" s="984"/>
      <c r="CF121" s="1022">
        <v>175.3</v>
      </c>
      <c r="CG121" s="1023"/>
      <c r="CH121" s="1023"/>
      <c r="CI121" s="1023"/>
      <c r="CJ121" s="1023"/>
      <c r="CK121" s="1014"/>
      <c r="CL121" s="1015"/>
      <c r="CM121" s="1015"/>
      <c r="CN121" s="1015"/>
      <c r="CO121" s="1016"/>
      <c r="CP121" s="1005" t="s">
        <v>446</v>
      </c>
      <c r="CQ121" s="1006"/>
      <c r="CR121" s="1006"/>
      <c r="CS121" s="1006"/>
      <c r="CT121" s="1006"/>
      <c r="CU121" s="1006"/>
      <c r="CV121" s="1006"/>
      <c r="CW121" s="1006"/>
      <c r="CX121" s="1006"/>
      <c r="CY121" s="1006"/>
      <c r="CZ121" s="1006"/>
      <c r="DA121" s="1006"/>
      <c r="DB121" s="1006"/>
      <c r="DC121" s="1006"/>
      <c r="DD121" s="1006"/>
      <c r="DE121" s="1006"/>
      <c r="DF121" s="1007"/>
      <c r="DG121" s="917">
        <v>2627322</v>
      </c>
      <c r="DH121" s="918"/>
      <c r="DI121" s="918"/>
      <c r="DJ121" s="918"/>
      <c r="DK121" s="918"/>
      <c r="DL121" s="918">
        <v>2578546</v>
      </c>
      <c r="DM121" s="918"/>
      <c r="DN121" s="918"/>
      <c r="DO121" s="918"/>
      <c r="DP121" s="918"/>
      <c r="DQ121" s="918">
        <v>2307647</v>
      </c>
      <c r="DR121" s="918"/>
      <c r="DS121" s="918"/>
      <c r="DT121" s="918"/>
      <c r="DU121" s="918"/>
      <c r="DV121" s="919">
        <v>29.2</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417</v>
      </c>
      <c r="AB122" s="957"/>
      <c r="AC122" s="957"/>
      <c r="AD122" s="957"/>
      <c r="AE122" s="958"/>
      <c r="AF122" s="959" t="s">
        <v>417</v>
      </c>
      <c r="AG122" s="957"/>
      <c r="AH122" s="957"/>
      <c r="AI122" s="957"/>
      <c r="AJ122" s="958"/>
      <c r="AK122" s="959" t="s">
        <v>417</v>
      </c>
      <c r="AL122" s="957"/>
      <c r="AM122" s="957"/>
      <c r="AN122" s="957"/>
      <c r="AO122" s="958"/>
      <c r="AP122" s="960" t="s">
        <v>417</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447</v>
      </c>
      <c r="BP122" s="992"/>
      <c r="BQ122" s="1032">
        <v>16397771</v>
      </c>
      <c r="BR122" s="1033"/>
      <c r="BS122" s="1033"/>
      <c r="BT122" s="1033"/>
      <c r="BU122" s="1033"/>
      <c r="BV122" s="1033">
        <v>15570418</v>
      </c>
      <c r="BW122" s="1033"/>
      <c r="BX122" s="1033"/>
      <c r="BY122" s="1033"/>
      <c r="BZ122" s="1033"/>
      <c r="CA122" s="1033">
        <v>15374952</v>
      </c>
      <c r="CB122" s="1033"/>
      <c r="CC122" s="1033"/>
      <c r="CD122" s="1033"/>
      <c r="CE122" s="1033"/>
      <c r="CF122" s="985"/>
      <c r="CG122" s="986"/>
      <c r="CH122" s="986"/>
      <c r="CI122" s="986"/>
      <c r="CJ122" s="987"/>
      <c r="CK122" s="1014"/>
      <c r="CL122" s="1015"/>
      <c r="CM122" s="1015"/>
      <c r="CN122" s="1015"/>
      <c r="CO122" s="1016"/>
      <c r="CP122" s="1005" t="s">
        <v>390</v>
      </c>
      <c r="CQ122" s="1006"/>
      <c r="CR122" s="1006"/>
      <c r="CS122" s="1006"/>
      <c r="CT122" s="1006"/>
      <c r="CU122" s="1006"/>
      <c r="CV122" s="1006"/>
      <c r="CW122" s="1006"/>
      <c r="CX122" s="1006"/>
      <c r="CY122" s="1006"/>
      <c r="CZ122" s="1006"/>
      <c r="DA122" s="1006"/>
      <c r="DB122" s="1006"/>
      <c r="DC122" s="1006"/>
      <c r="DD122" s="1006"/>
      <c r="DE122" s="1006"/>
      <c r="DF122" s="1007"/>
      <c r="DG122" s="917">
        <v>158950</v>
      </c>
      <c r="DH122" s="918"/>
      <c r="DI122" s="918"/>
      <c r="DJ122" s="918"/>
      <c r="DK122" s="918"/>
      <c r="DL122" s="918">
        <v>138399</v>
      </c>
      <c r="DM122" s="918"/>
      <c r="DN122" s="918"/>
      <c r="DO122" s="918"/>
      <c r="DP122" s="918"/>
      <c r="DQ122" s="918">
        <v>143008</v>
      </c>
      <c r="DR122" s="918"/>
      <c r="DS122" s="918"/>
      <c r="DT122" s="918"/>
      <c r="DU122" s="918"/>
      <c r="DV122" s="919">
        <v>1.8</v>
      </c>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185.6</v>
      </c>
      <c r="BR123" s="1025"/>
      <c r="BS123" s="1025"/>
      <c r="BT123" s="1025"/>
      <c r="BU123" s="1025"/>
      <c r="BV123" s="1025">
        <v>184.4</v>
      </c>
      <c r="BW123" s="1025"/>
      <c r="BX123" s="1025"/>
      <c r="BY123" s="1025"/>
      <c r="BZ123" s="1025"/>
      <c r="CA123" s="1025">
        <v>178.2</v>
      </c>
      <c r="CB123" s="1025"/>
      <c r="CC123" s="1025"/>
      <c r="CD123" s="1025"/>
      <c r="CE123" s="1025"/>
      <c r="CF123" s="1026"/>
      <c r="CG123" s="1027"/>
      <c r="CH123" s="1027"/>
      <c r="CI123" s="1027"/>
      <c r="CJ123" s="1028"/>
      <c r="CK123" s="1014"/>
      <c r="CL123" s="1015"/>
      <c r="CM123" s="1015"/>
      <c r="CN123" s="1015"/>
      <c r="CO123" s="1016"/>
      <c r="CP123" s="1005" t="s">
        <v>449</v>
      </c>
      <c r="CQ123" s="1006"/>
      <c r="CR123" s="1006"/>
      <c r="CS123" s="1006"/>
      <c r="CT123" s="1006"/>
      <c r="CU123" s="1006"/>
      <c r="CV123" s="1006"/>
      <c r="CW123" s="1006"/>
      <c r="CX123" s="1006"/>
      <c r="CY123" s="1006"/>
      <c r="CZ123" s="1006"/>
      <c r="DA123" s="1006"/>
      <c r="DB123" s="1006"/>
      <c r="DC123" s="1006"/>
      <c r="DD123" s="1006"/>
      <c r="DE123" s="1006"/>
      <c r="DF123" s="1007"/>
      <c r="DG123" s="956">
        <v>260365</v>
      </c>
      <c r="DH123" s="957"/>
      <c r="DI123" s="957"/>
      <c r="DJ123" s="957"/>
      <c r="DK123" s="958"/>
      <c r="DL123" s="959">
        <v>140178</v>
      </c>
      <c r="DM123" s="957"/>
      <c r="DN123" s="957"/>
      <c r="DO123" s="957"/>
      <c r="DP123" s="958"/>
      <c r="DQ123" s="959">
        <v>25045</v>
      </c>
      <c r="DR123" s="957"/>
      <c r="DS123" s="957"/>
      <c r="DT123" s="957"/>
      <c r="DU123" s="958"/>
      <c r="DV123" s="960">
        <v>0.3</v>
      </c>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417</v>
      </c>
      <c r="AB124" s="957"/>
      <c r="AC124" s="957"/>
      <c r="AD124" s="957"/>
      <c r="AE124" s="958"/>
      <c r="AF124" s="959" t="s">
        <v>417</v>
      </c>
      <c r="AG124" s="957"/>
      <c r="AH124" s="957"/>
      <c r="AI124" s="957"/>
      <c r="AJ124" s="958"/>
      <c r="AK124" s="959" t="s">
        <v>417</v>
      </c>
      <c r="AL124" s="957"/>
      <c r="AM124" s="957"/>
      <c r="AN124" s="957"/>
      <c r="AO124" s="958"/>
      <c r="AP124" s="960" t="s">
        <v>417</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450</v>
      </c>
      <c r="CQ124" s="1006"/>
      <c r="CR124" s="1006"/>
      <c r="CS124" s="1006"/>
      <c r="CT124" s="1006"/>
      <c r="CU124" s="1006"/>
      <c r="CV124" s="1006"/>
      <c r="CW124" s="1006"/>
      <c r="CX124" s="1006"/>
      <c r="CY124" s="1006"/>
      <c r="CZ124" s="1006"/>
      <c r="DA124" s="1006"/>
      <c r="DB124" s="1006"/>
      <c r="DC124" s="1006"/>
      <c r="DD124" s="1006"/>
      <c r="DE124" s="1006"/>
      <c r="DF124" s="1007"/>
      <c r="DG124" s="995">
        <v>37666</v>
      </c>
      <c r="DH124" s="996"/>
      <c r="DI124" s="996"/>
      <c r="DJ124" s="996"/>
      <c r="DK124" s="997"/>
      <c r="DL124" s="998">
        <v>24836</v>
      </c>
      <c r="DM124" s="996"/>
      <c r="DN124" s="996"/>
      <c r="DO124" s="996"/>
      <c r="DP124" s="997"/>
      <c r="DQ124" s="998">
        <v>12978</v>
      </c>
      <c r="DR124" s="996"/>
      <c r="DS124" s="996"/>
      <c r="DT124" s="996"/>
      <c r="DU124" s="997"/>
      <c r="DV124" s="999">
        <v>0.2</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417</v>
      </c>
      <c r="AB125" s="957"/>
      <c r="AC125" s="957"/>
      <c r="AD125" s="957"/>
      <c r="AE125" s="958"/>
      <c r="AF125" s="959" t="s">
        <v>417</v>
      </c>
      <c r="AG125" s="957"/>
      <c r="AH125" s="957"/>
      <c r="AI125" s="957"/>
      <c r="AJ125" s="958"/>
      <c r="AK125" s="959" t="s">
        <v>417</v>
      </c>
      <c r="AL125" s="957"/>
      <c r="AM125" s="957"/>
      <c r="AN125" s="957"/>
      <c r="AO125" s="958"/>
      <c r="AP125" s="960" t="s">
        <v>417</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451</v>
      </c>
      <c r="CL125" s="1012"/>
      <c r="CM125" s="1012"/>
      <c r="CN125" s="1012"/>
      <c r="CO125" s="1013"/>
      <c r="CP125" s="938" t="s">
        <v>452</v>
      </c>
      <c r="CQ125" s="885"/>
      <c r="CR125" s="885"/>
      <c r="CS125" s="885"/>
      <c r="CT125" s="885"/>
      <c r="CU125" s="885"/>
      <c r="CV125" s="885"/>
      <c r="CW125" s="885"/>
      <c r="CX125" s="885"/>
      <c r="CY125" s="885"/>
      <c r="CZ125" s="885"/>
      <c r="DA125" s="885"/>
      <c r="DB125" s="885"/>
      <c r="DC125" s="885"/>
      <c r="DD125" s="885"/>
      <c r="DE125" s="885"/>
      <c r="DF125" s="886"/>
      <c r="DG125" s="924" t="s">
        <v>417</v>
      </c>
      <c r="DH125" s="925"/>
      <c r="DI125" s="925"/>
      <c r="DJ125" s="925"/>
      <c r="DK125" s="925"/>
      <c r="DL125" s="925" t="s">
        <v>417</v>
      </c>
      <c r="DM125" s="925"/>
      <c r="DN125" s="925"/>
      <c r="DO125" s="925"/>
      <c r="DP125" s="925"/>
      <c r="DQ125" s="925" t="s">
        <v>417</v>
      </c>
      <c r="DR125" s="925"/>
      <c r="DS125" s="925"/>
      <c r="DT125" s="925"/>
      <c r="DU125" s="925"/>
      <c r="DV125" s="926" t="s">
        <v>417</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30991</v>
      </c>
      <c r="AB126" s="957"/>
      <c r="AC126" s="957"/>
      <c r="AD126" s="957"/>
      <c r="AE126" s="958"/>
      <c r="AF126" s="959" t="s">
        <v>417</v>
      </c>
      <c r="AG126" s="957"/>
      <c r="AH126" s="957"/>
      <c r="AI126" s="957"/>
      <c r="AJ126" s="958"/>
      <c r="AK126" s="959" t="s">
        <v>417</v>
      </c>
      <c r="AL126" s="957"/>
      <c r="AM126" s="957"/>
      <c r="AN126" s="957"/>
      <c r="AO126" s="958"/>
      <c r="AP126" s="960" t="s">
        <v>417</v>
      </c>
      <c r="AQ126" s="961"/>
      <c r="AR126" s="961"/>
      <c r="AS126" s="961"/>
      <c r="AT126" s="962"/>
      <c r="AU126" s="233"/>
      <c r="AV126" s="233"/>
      <c r="AW126" s="233"/>
      <c r="AX126" s="1034" t="s">
        <v>453</v>
      </c>
      <c r="AY126" s="1035"/>
      <c r="AZ126" s="1035"/>
      <c r="BA126" s="1035"/>
      <c r="BB126" s="1035"/>
      <c r="BC126" s="1035"/>
      <c r="BD126" s="1035"/>
      <c r="BE126" s="1036"/>
      <c r="BF126" s="1050" t="s">
        <v>454</v>
      </c>
      <c r="BG126" s="1035"/>
      <c r="BH126" s="1035"/>
      <c r="BI126" s="1035"/>
      <c r="BJ126" s="1035"/>
      <c r="BK126" s="1035"/>
      <c r="BL126" s="1036"/>
      <c r="BM126" s="1050" t="s">
        <v>455</v>
      </c>
      <c r="BN126" s="1035"/>
      <c r="BO126" s="1035"/>
      <c r="BP126" s="1035"/>
      <c r="BQ126" s="1035"/>
      <c r="BR126" s="1035"/>
      <c r="BS126" s="1036"/>
      <c r="BT126" s="1050" t="s">
        <v>456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457</v>
      </c>
      <c r="CQ126" s="948"/>
      <c r="CR126" s="948"/>
      <c r="CS126" s="948"/>
      <c r="CT126" s="948"/>
      <c r="CU126" s="948"/>
      <c r="CV126" s="948"/>
      <c r="CW126" s="948"/>
      <c r="CX126" s="948"/>
      <c r="CY126" s="948"/>
      <c r="CZ126" s="948"/>
      <c r="DA126" s="948"/>
      <c r="DB126" s="948"/>
      <c r="DC126" s="948"/>
      <c r="DD126" s="948"/>
      <c r="DE126" s="948"/>
      <c r="DF126" s="949"/>
      <c r="DG126" s="917">
        <v>1094744</v>
      </c>
      <c r="DH126" s="918"/>
      <c r="DI126" s="918"/>
      <c r="DJ126" s="918"/>
      <c r="DK126" s="918"/>
      <c r="DL126" s="918">
        <v>1018405</v>
      </c>
      <c r="DM126" s="918"/>
      <c r="DN126" s="918"/>
      <c r="DO126" s="918"/>
      <c r="DP126" s="918"/>
      <c r="DQ126" s="918" t="s">
        <v>417</v>
      </c>
      <c r="DR126" s="918"/>
      <c r="DS126" s="918"/>
      <c r="DT126" s="918"/>
      <c r="DU126" s="918"/>
      <c r="DV126" s="919" t="s">
        <v>417</v>
      </c>
      <c r="DW126" s="919"/>
      <c r="DX126" s="919"/>
      <c r="DY126" s="919"/>
      <c r="DZ126" s="920"/>
    </row>
    <row r="127" spans="1:130" s="197" customFormat="1" ht="26.25" customHeight="1" thickBot="1">
      <c r="A127" s="974"/>
      <c r="B127" s="946"/>
      <c r="C127" s="1002" t="s">
        <v>458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680</v>
      </c>
      <c r="AB127" s="957"/>
      <c r="AC127" s="957"/>
      <c r="AD127" s="957"/>
      <c r="AE127" s="958"/>
      <c r="AF127" s="959">
        <v>480</v>
      </c>
      <c r="AG127" s="957"/>
      <c r="AH127" s="957"/>
      <c r="AI127" s="957"/>
      <c r="AJ127" s="958"/>
      <c r="AK127" s="959">
        <v>217</v>
      </c>
      <c r="AL127" s="957"/>
      <c r="AM127" s="957"/>
      <c r="AN127" s="957"/>
      <c r="AO127" s="958"/>
      <c r="AP127" s="960">
        <v>0</v>
      </c>
      <c r="AQ127" s="961"/>
      <c r="AR127" s="961"/>
      <c r="AS127" s="961"/>
      <c r="AT127" s="962"/>
      <c r="AU127" s="233"/>
      <c r="AV127" s="233"/>
      <c r="AW127" s="233"/>
      <c r="AX127" s="884" t="s">
        <v>459</v>
      </c>
      <c r="AY127" s="885"/>
      <c r="AZ127" s="885"/>
      <c r="BA127" s="885"/>
      <c r="BB127" s="885"/>
      <c r="BC127" s="885"/>
      <c r="BD127" s="885"/>
      <c r="BE127" s="886"/>
      <c r="BF127" s="1039" t="s">
        <v>417</v>
      </c>
      <c r="BG127" s="1040"/>
      <c r="BH127" s="1040"/>
      <c r="BI127" s="1040"/>
      <c r="BJ127" s="1040"/>
      <c r="BK127" s="1040"/>
      <c r="BL127" s="1049"/>
      <c r="BM127" s="1039">
        <v>13.47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460</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461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462</v>
      </c>
      <c r="X128" s="1071"/>
      <c r="Y128" s="1071"/>
      <c r="Z128" s="1072"/>
      <c r="AA128" s="1087">
        <v>16907</v>
      </c>
      <c r="AB128" s="1088"/>
      <c r="AC128" s="1088"/>
      <c r="AD128" s="1088"/>
      <c r="AE128" s="1089"/>
      <c r="AF128" s="1090">
        <v>15910</v>
      </c>
      <c r="AG128" s="1088"/>
      <c r="AH128" s="1088"/>
      <c r="AI128" s="1088"/>
      <c r="AJ128" s="1089"/>
      <c r="AK128" s="1090">
        <v>32175</v>
      </c>
      <c r="AL128" s="1088"/>
      <c r="AM128" s="1088"/>
      <c r="AN128" s="1088"/>
      <c r="AO128" s="1089"/>
      <c r="AP128" s="1091"/>
      <c r="AQ128" s="1092"/>
      <c r="AR128" s="1092"/>
      <c r="AS128" s="1092"/>
      <c r="AT128" s="1093"/>
      <c r="AU128" s="235"/>
      <c r="AV128" s="235"/>
      <c r="AW128" s="235"/>
      <c r="AX128" s="1052" t="s">
        <v>463</v>
      </c>
      <c r="AY128" s="948"/>
      <c r="AZ128" s="948"/>
      <c r="BA128" s="948"/>
      <c r="BB128" s="948"/>
      <c r="BC128" s="948"/>
      <c r="BD128" s="948"/>
      <c r="BE128" s="949"/>
      <c r="BF128" s="1064" t="s">
        <v>113</v>
      </c>
      <c r="BG128" s="1065"/>
      <c r="BH128" s="1065"/>
      <c r="BI128" s="1065"/>
      <c r="BJ128" s="1065"/>
      <c r="BK128" s="1065"/>
      <c r="BL128" s="1066"/>
      <c r="BM128" s="1064">
        <v>18.47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464</v>
      </c>
      <c r="X129" s="1059"/>
      <c r="Y129" s="1059"/>
      <c r="Z129" s="1060"/>
      <c r="AA129" s="956">
        <v>9377483</v>
      </c>
      <c r="AB129" s="957"/>
      <c r="AC129" s="957"/>
      <c r="AD129" s="957"/>
      <c r="AE129" s="958"/>
      <c r="AF129" s="959">
        <v>9289629</v>
      </c>
      <c r="AG129" s="957"/>
      <c r="AH129" s="957"/>
      <c r="AI129" s="957"/>
      <c r="AJ129" s="958"/>
      <c r="AK129" s="959">
        <v>9234924</v>
      </c>
      <c r="AL129" s="957"/>
      <c r="AM129" s="957"/>
      <c r="AN129" s="957"/>
      <c r="AO129" s="958"/>
      <c r="AP129" s="1061"/>
      <c r="AQ129" s="1062"/>
      <c r="AR129" s="1062"/>
      <c r="AS129" s="1062"/>
      <c r="AT129" s="1063"/>
      <c r="AU129" s="235"/>
      <c r="AV129" s="235"/>
      <c r="AW129" s="235"/>
      <c r="AX129" s="1052" t="s">
        <v>465</v>
      </c>
      <c r="AY129" s="948"/>
      <c r="AZ129" s="948"/>
      <c r="BA129" s="948"/>
      <c r="BB129" s="948"/>
      <c r="BC129" s="948"/>
      <c r="BD129" s="948"/>
      <c r="BE129" s="949"/>
      <c r="BF129" s="1053">
        <v>22.5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467</v>
      </c>
      <c r="X130" s="1059"/>
      <c r="Y130" s="1059"/>
      <c r="Z130" s="1060"/>
      <c r="AA130" s="956">
        <v>1358488</v>
      </c>
      <c r="AB130" s="957"/>
      <c r="AC130" s="957"/>
      <c r="AD130" s="957"/>
      <c r="AE130" s="958"/>
      <c r="AF130" s="959">
        <v>1362943</v>
      </c>
      <c r="AG130" s="957"/>
      <c r="AH130" s="957"/>
      <c r="AI130" s="957"/>
      <c r="AJ130" s="958"/>
      <c r="AK130" s="959">
        <v>1344354</v>
      </c>
      <c r="AL130" s="957"/>
      <c r="AM130" s="957"/>
      <c r="AN130" s="957"/>
      <c r="AO130" s="958"/>
      <c r="AP130" s="1061"/>
      <c r="AQ130" s="1062"/>
      <c r="AR130" s="1062"/>
      <c r="AS130" s="1062"/>
      <c r="AT130" s="1063"/>
      <c r="AU130" s="235"/>
      <c r="AV130" s="235"/>
      <c r="AW130" s="235"/>
      <c r="AX130" s="1111" t="s">
        <v>468</v>
      </c>
      <c r="AY130" s="1043"/>
      <c r="AZ130" s="1043"/>
      <c r="BA130" s="1043"/>
      <c r="BB130" s="1043"/>
      <c r="BC130" s="1043"/>
      <c r="BD130" s="1043"/>
      <c r="BE130" s="1044"/>
      <c r="BF130" s="1073">
        <v>178.2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469</v>
      </c>
      <c r="X131" s="1082"/>
      <c r="Y131" s="1082"/>
      <c r="Z131" s="1083"/>
      <c r="AA131" s="995">
        <v>8018995</v>
      </c>
      <c r="AB131" s="996"/>
      <c r="AC131" s="996"/>
      <c r="AD131" s="996"/>
      <c r="AE131" s="997"/>
      <c r="AF131" s="998">
        <v>7926686</v>
      </c>
      <c r="AG131" s="996"/>
      <c r="AH131" s="996"/>
      <c r="AI131" s="996"/>
      <c r="AJ131" s="997"/>
      <c r="AK131" s="998">
        <v>7890570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471</v>
      </c>
      <c r="W132" s="1099"/>
      <c r="X132" s="1099"/>
      <c r="Y132" s="1099"/>
      <c r="Z132" s="1100"/>
      <c r="AA132" s="1101">
        <v>23.515315820000001</v>
      </c>
      <c r="AB132" s="1102"/>
      <c r="AC132" s="1102"/>
      <c r="AD132" s="1102"/>
      <c r="AE132" s="1103"/>
      <c r="AF132" s="1104">
        <v>22.307885039999999</v>
      </c>
      <c r="AG132" s="1102"/>
      <c r="AH132" s="1102"/>
      <c r="AI132" s="1102"/>
      <c r="AJ132" s="1103"/>
      <c r="AK132" s="1104">
        <v>21.729025910000001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472</v>
      </c>
      <c r="W133" s="1106"/>
      <c r="X133" s="1106"/>
      <c r="Y133" s="1106"/>
      <c r="Z133" s="1107"/>
      <c r="AA133" s="1108">
        <v>24.5</v>
      </c>
      <c r="AB133" s="1109"/>
      <c r="AC133" s="1109"/>
      <c r="AD133" s="1109"/>
      <c r="AE133" s="1110"/>
      <c r="AF133" s="1108">
        <v>23.5</v>
      </c>
      <c r="AG133" s="1109"/>
      <c r="AH133" s="1109"/>
      <c r="AI133" s="1109"/>
      <c r="AJ133" s="1110"/>
      <c r="AK133" s="1108">
        <v>22.5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6" zoomScaleNormal="85" zoomScaleSheetLayoutView="86"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4" zoomScaleNormal="84"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5" zoomScaleSheetLayoutView="9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5" t="s">
        <v>475</v>
      </c>
      <c r="L7" s="254"/>
      <c r="M7" s="255" t="s">
        <v>476</v>
      </c>
      <c r="N7" s="256"/>
    </row>
    <row r="8" spans="1:16">
      <c r="A8" s="248"/>
      <c r="B8" s="244"/>
      <c r="C8" s="244"/>
      <c r="D8" s="244"/>
      <c r="E8" s="244"/>
      <c r="F8" s="244"/>
      <c r="G8" s="257"/>
      <c r="H8" s="258"/>
      <c r="I8" s="258"/>
      <c r="J8" s="259"/>
      <c r="K8" s="1116"/>
      <c r="L8" s="260" t="s">
        <v>477</v>
      </c>
      <c r="M8" s="261" t="s">
        <v>478</v>
      </c>
      <c r="N8" s="262" t="s">
        <v>479</v>
      </c>
    </row>
    <row r="9" spans="1:16">
      <c r="A9" s="248"/>
      <c r="B9" s="244"/>
      <c r="C9" s="244"/>
      <c r="D9" s="244"/>
      <c r="E9" s="244"/>
      <c r="F9" s="244"/>
      <c r="G9" s="1117" t="s">
        <v>480</v>
      </c>
      <c r="H9" s="1118"/>
      <c r="I9" s="1118"/>
      <c r="J9" s="1119"/>
      <c r="K9" s="263">
        <v>2334893</v>
      </c>
      <c r="L9" s="264">
        <v>65146</v>
      </c>
      <c r="M9" s="265">
        <v>83170</v>
      </c>
      <c r="N9" s="266">
        <v>-21.7</v>
      </c>
    </row>
    <row r="10" spans="1:16">
      <c r="A10" s="248"/>
      <c r="B10" s="244"/>
      <c r="C10" s="244"/>
      <c r="D10" s="244"/>
      <c r="E10" s="244"/>
      <c r="F10" s="244"/>
      <c r="G10" s="1117" t="s">
        <v>481</v>
      </c>
      <c r="H10" s="1118"/>
      <c r="I10" s="1118"/>
      <c r="J10" s="1119"/>
      <c r="K10" s="267">
        <v>92810</v>
      </c>
      <c r="L10" s="268">
        <v>2589</v>
      </c>
      <c r="M10" s="269">
        <v>7053</v>
      </c>
      <c r="N10" s="270">
        <v>-63.3</v>
      </c>
    </row>
    <row r="11" spans="1:16" ht="13.5" customHeight="1">
      <c r="A11" s="248"/>
      <c r="B11" s="244"/>
      <c r="C11" s="244"/>
      <c r="D11" s="244"/>
      <c r="E11" s="244"/>
      <c r="F11" s="244"/>
      <c r="G11" s="1117" t="s">
        <v>482</v>
      </c>
      <c r="H11" s="1118"/>
      <c r="I11" s="1118"/>
      <c r="J11" s="1119"/>
      <c r="K11" s="267">
        <v>572888</v>
      </c>
      <c r="L11" s="268">
        <v>15984</v>
      </c>
      <c r="M11" s="269">
        <v>8860</v>
      </c>
      <c r="N11" s="270">
        <v>80.400000000000006</v>
      </c>
    </row>
    <row r="12" spans="1:16" ht="13.5" customHeight="1">
      <c r="A12" s="248"/>
      <c r="B12" s="244"/>
      <c r="C12" s="244"/>
      <c r="D12" s="244"/>
      <c r="E12" s="244"/>
      <c r="F12" s="244"/>
      <c r="G12" s="1117" t="s">
        <v>483</v>
      </c>
      <c r="H12" s="1118"/>
      <c r="I12" s="1118"/>
      <c r="J12" s="1119"/>
      <c r="K12" s="267">
        <v>35872</v>
      </c>
      <c r="L12" s="268">
        <v>1001</v>
      </c>
      <c r="M12" s="269">
        <v>837</v>
      </c>
      <c r="N12" s="270">
        <v>19.600000000000001</v>
      </c>
    </row>
    <row r="13" spans="1:16" ht="13.5" customHeight="1">
      <c r="A13" s="248"/>
      <c r="B13" s="244"/>
      <c r="C13" s="244"/>
      <c r="D13" s="244"/>
      <c r="E13" s="244"/>
      <c r="F13" s="244"/>
      <c r="G13" s="1117" t="s">
        <v>484</v>
      </c>
      <c r="H13" s="1118"/>
      <c r="I13" s="1118"/>
      <c r="J13" s="1119"/>
      <c r="K13" s="267" t="s">
        <v>485</v>
      </c>
      <c r="L13" s="268" t="s">
        <v>485</v>
      </c>
      <c r="M13" s="269">
        <v>4</v>
      </c>
      <c r="N13" s="270" t="s">
        <v>485</v>
      </c>
    </row>
    <row r="14" spans="1:16" ht="13.5" customHeight="1">
      <c r="A14" s="248"/>
      <c r="B14" s="244"/>
      <c r="C14" s="244"/>
      <c r="D14" s="244"/>
      <c r="E14" s="244"/>
      <c r="F14" s="244"/>
      <c r="G14" s="1117" t="s">
        <v>486</v>
      </c>
      <c r="H14" s="1118"/>
      <c r="I14" s="1118"/>
      <c r="J14" s="1119"/>
      <c r="K14" s="267">
        <v>144811</v>
      </c>
      <c r="L14" s="268">
        <v>4040</v>
      </c>
      <c r="M14" s="269">
        <v>3453</v>
      </c>
      <c r="N14" s="270">
        <v>17</v>
      </c>
    </row>
    <row r="15" spans="1:16" ht="13.5" customHeight="1">
      <c r="A15" s="248"/>
      <c r="B15" s="244"/>
      <c r="C15" s="244"/>
      <c r="D15" s="244"/>
      <c r="E15" s="244"/>
      <c r="F15" s="244"/>
      <c r="G15" s="1117" t="s">
        <v>487</v>
      </c>
      <c r="H15" s="1118"/>
      <c r="I15" s="1118"/>
      <c r="J15" s="1119"/>
      <c r="K15" s="267">
        <v>12229</v>
      </c>
      <c r="L15" s="268">
        <v>341</v>
      </c>
      <c r="M15" s="269">
        <v>1923</v>
      </c>
      <c r="N15" s="270">
        <v>-82.3</v>
      </c>
    </row>
    <row r="16" spans="1:16">
      <c r="A16" s="248"/>
      <c r="B16" s="244"/>
      <c r="C16" s="244"/>
      <c r="D16" s="244"/>
      <c r="E16" s="244"/>
      <c r="F16" s="244"/>
      <c r="G16" s="1120" t="s">
        <v>488</v>
      </c>
      <c r="H16" s="1121"/>
      <c r="I16" s="1121"/>
      <c r="J16" s="1122"/>
      <c r="K16" s="268">
        <v>-350366</v>
      </c>
      <c r="L16" s="268">
        <v>-9776</v>
      </c>
      <c r="M16" s="269">
        <v>-10272</v>
      </c>
      <c r="N16" s="270">
        <v>-4.8</v>
      </c>
    </row>
    <row r="17" spans="1:16">
      <c r="A17" s="248"/>
      <c r="B17" s="244"/>
      <c r="C17" s="244"/>
      <c r="D17" s="244"/>
      <c r="E17" s="244"/>
      <c r="F17" s="244"/>
      <c r="G17" s="1120" t="s">
        <v>171</v>
      </c>
      <c r="H17" s="1121"/>
      <c r="I17" s="1121"/>
      <c r="J17" s="1122"/>
      <c r="K17" s="268">
        <v>2843137</v>
      </c>
      <c r="L17" s="268">
        <v>79326</v>
      </c>
      <c r="M17" s="269">
        <v>95028</v>
      </c>
      <c r="N17" s="270">
        <v>-16.5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2" t="s">
        <v>493</v>
      </c>
      <c r="H21" s="1113"/>
      <c r="I21" s="1113"/>
      <c r="J21" s="1114"/>
      <c r="K21" s="280">
        <v>7.03</v>
      </c>
      <c r="L21" s="281">
        <v>9.36</v>
      </c>
      <c r="M21" s="282">
        <v>-2.33</v>
      </c>
      <c r="N21" s="249"/>
      <c r="O21" s="283"/>
      <c r="P21" s="279"/>
    </row>
    <row r="22" spans="1:16" s="284" customFormat="1">
      <c r="A22" s="279"/>
      <c r="B22" s="249"/>
      <c r="C22" s="249"/>
      <c r="D22" s="249"/>
      <c r="E22" s="249"/>
      <c r="F22" s="249"/>
      <c r="G22" s="1112" t="s">
        <v>494</v>
      </c>
      <c r="H22" s="1113"/>
      <c r="I22" s="1113"/>
      <c r="J22" s="1114"/>
      <c r="K22" s="285">
        <v>87.9</v>
      </c>
      <c r="L22" s="286">
        <v>96.8</v>
      </c>
      <c r="M22" s="287">
        <v>-8.9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5" t="s">
        <v>475</v>
      </c>
      <c r="L30" s="254"/>
      <c r="M30" s="255" t="s">
        <v>476</v>
      </c>
      <c r="N30" s="256"/>
    </row>
    <row r="31" spans="1:16">
      <c r="A31" s="248"/>
      <c r="B31" s="244"/>
      <c r="C31" s="244"/>
      <c r="D31" s="244"/>
      <c r="E31" s="244"/>
      <c r="F31" s="244"/>
      <c r="G31" s="257"/>
      <c r="H31" s="258"/>
      <c r="I31" s="258"/>
      <c r="J31" s="259"/>
      <c r="K31" s="1116"/>
      <c r="L31" s="260" t="s">
        <v>477</v>
      </c>
      <c r="M31" s="261" t="s">
        <v>478</v>
      </c>
      <c r="N31" s="262" t="s">
        <v>479</v>
      </c>
    </row>
    <row r="32" spans="1:16" ht="27" customHeight="1">
      <c r="A32" s="248"/>
      <c r="B32" s="244"/>
      <c r="C32" s="244"/>
      <c r="D32" s="244"/>
      <c r="E32" s="244"/>
      <c r="F32" s="244"/>
      <c r="G32" s="1128" t="s">
        <v>498</v>
      </c>
      <c r="H32" s="1129"/>
      <c r="I32" s="1129"/>
      <c r="J32" s="1130"/>
      <c r="K32" s="294">
        <v>2158341</v>
      </c>
      <c r="L32" s="294">
        <v>60220</v>
      </c>
      <c r="M32" s="295">
        <v>65071</v>
      </c>
      <c r="N32" s="296">
        <v>-7.5</v>
      </c>
    </row>
    <row r="33" spans="1:16" ht="13.5" customHeight="1">
      <c r="A33" s="248"/>
      <c r="B33" s="244"/>
      <c r="C33" s="244"/>
      <c r="D33" s="244"/>
      <c r="E33" s="244"/>
      <c r="F33" s="244"/>
      <c r="G33" s="1128" t="s">
        <v>499</v>
      </c>
      <c r="H33" s="1129"/>
      <c r="I33" s="1129"/>
      <c r="J33" s="1130"/>
      <c r="K33" s="294" t="s">
        <v>485</v>
      </c>
      <c r="L33" s="294" t="s">
        <v>485</v>
      </c>
      <c r="M33" s="295" t="s">
        <v>485</v>
      </c>
      <c r="N33" s="296" t="s">
        <v>485</v>
      </c>
    </row>
    <row r="34" spans="1:16" ht="27" customHeight="1">
      <c r="A34" s="248"/>
      <c r="B34" s="244"/>
      <c r="C34" s="244"/>
      <c r="D34" s="244"/>
      <c r="E34" s="244"/>
      <c r="F34" s="244"/>
      <c r="G34" s="1128" t="s">
        <v>500</v>
      </c>
      <c r="H34" s="1129"/>
      <c r="I34" s="1129"/>
      <c r="J34" s="1130"/>
      <c r="K34" s="294" t="s">
        <v>485</v>
      </c>
      <c r="L34" s="294" t="s">
        <v>485</v>
      </c>
      <c r="M34" s="295">
        <v>23</v>
      </c>
      <c r="N34" s="296" t="s">
        <v>485</v>
      </c>
    </row>
    <row r="35" spans="1:16" ht="27" customHeight="1">
      <c r="A35" s="248"/>
      <c r="B35" s="244"/>
      <c r="C35" s="244"/>
      <c r="D35" s="244"/>
      <c r="E35" s="244"/>
      <c r="F35" s="244"/>
      <c r="G35" s="1128" t="s">
        <v>501</v>
      </c>
      <c r="H35" s="1129"/>
      <c r="I35" s="1129"/>
      <c r="J35" s="1130"/>
      <c r="K35" s="294">
        <v>913817</v>
      </c>
      <c r="L35" s="294">
        <v>25496</v>
      </c>
      <c r="M35" s="295">
        <v>17560</v>
      </c>
      <c r="N35" s="296">
        <v>45.2</v>
      </c>
    </row>
    <row r="36" spans="1:16" ht="27" customHeight="1">
      <c r="A36" s="248"/>
      <c r="B36" s="244"/>
      <c r="C36" s="244"/>
      <c r="D36" s="244"/>
      <c r="E36" s="244"/>
      <c r="F36" s="244"/>
      <c r="G36" s="1128" t="s">
        <v>502</v>
      </c>
      <c r="H36" s="1129"/>
      <c r="I36" s="1129"/>
      <c r="J36" s="1130"/>
      <c r="K36" s="294">
        <v>10249</v>
      </c>
      <c r="L36" s="294">
        <v>286</v>
      </c>
      <c r="M36" s="295">
        <v>3274</v>
      </c>
      <c r="N36" s="296">
        <v>-91.3</v>
      </c>
    </row>
    <row r="37" spans="1:16" ht="13.5" customHeight="1">
      <c r="A37" s="248"/>
      <c r="B37" s="244"/>
      <c r="C37" s="244"/>
      <c r="D37" s="244"/>
      <c r="E37" s="244"/>
      <c r="F37" s="244"/>
      <c r="G37" s="1128" t="s">
        <v>503</v>
      </c>
      <c r="H37" s="1129"/>
      <c r="I37" s="1129"/>
      <c r="J37" s="1130"/>
      <c r="K37" s="294">
        <v>8602</v>
      </c>
      <c r="L37" s="294">
        <v>240</v>
      </c>
      <c r="M37" s="295">
        <v>1387</v>
      </c>
      <c r="N37" s="296">
        <v>-82.7</v>
      </c>
    </row>
    <row r="38" spans="1:16" ht="27" customHeight="1">
      <c r="A38" s="248"/>
      <c r="B38" s="244"/>
      <c r="C38" s="244"/>
      <c r="D38" s="244"/>
      <c r="E38" s="244"/>
      <c r="F38" s="244"/>
      <c r="G38" s="1131" t="s">
        <v>504</v>
      </c>
      <c r="H38" s="1132"/>
      <c r="I38" s="1132"/>
      <c r="J38" s="1133"/>
      <c r="K38" s="297">
        <v>64</v>
      </c>
      <c r="L38" s="297">
        <v>2</v>
      </c>
      <c r="M38" s="298">
        <v>7</v>
      </c>
      <c r="N38" s="299">
        <v>-71.400000000000006</v>
      </c>
      <c r="O38" s="293"/>
    </row>
    <row r="39" spans="1:16">
      <c r="A39" s="248"/>
      <c r="B39" s="244"/>
      <c r="C39" s="244"/>
      <c r="D39" s="244"/>
      <c r="E39" s="244"/>
      <c r="F39" s="244"/>
      <c r="G39" s="1131" t="s">
        <v>505</v>
      </c>
      <c r="H39" s="1132"/>
      <c r="I39" s="1132"/>
      <c r="J39" s="1133"/>
      <c r="K39" s="300">
        <v>-32175</v>
      </c>
      <c r="L39" s="300">
        <v>-898</v>
      </c>
      <c r="M39" s="301">
        <v>-4282</v>
      </c>
      <c r="N39" s="302">
        <v>-79</v>
      </c>
      <c r="O39" s="293"/>
    </row>
    <row r="40" spans="1:16" ht="27" customHeight="1">
      <c r="A40" s="248"/>
      <c r="B40" s="244"/>
      <c r="C40" s="244"/>
      <c r="D40" s="244"/>
      <c r="E40" s="244"/>
      <c r="F40" s="244"/>
      <c r="G40" s="1128" t="s">
        <v>506</v>
      </c>
      <c r="H40" s="1129"/>
      <c r="I40" s="1129"/>
      <c r="J40" s="1130"/>
      <c r="K40" s="300">
        <v>-1344354</v>
      </c>
      <c r="L40" s="300">
        <v>-37509</v>
      </c>
      <c r="M40" s="301">
        <v>-54179</v>
      </c>
      <c r="N40" s="302">
        <v>-30.8</v>
      </c>
      <c r="O40" s="293"/>
    </row>
    <row r="41" spans="1:16">
      <c r="A41" s="248"/>
      <c r="B41" s="244"/>
      <c r="C41" s="244"/>
      <c r="D41" s="244"/>
      <c r="E41" s="244"/>
      <c r="F41" s="244"/>
      <c r="G41" s="1134" t="s">
        <v>281</v>
      </c>
      <c r="H41" s="1135"/>
      <c r="I41" s="1135"/>
      <c r="J41" s="1136"/>
      <c r="K41" s="294">
        <v>1714544</v>
      </c>
      <c r="L41" s="300">
        <v>47838</v>
      </c>
      <c r="M41" s="301">
        <v>28861</v>
      </c>
      <c r="N41" s="302">
        <v>65.8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3" t="s">
        <v>475</v>
      </c>
      <c r="J49" s="1125" t="s">
        <v>510</v>
      </c>
      <c r="K49" s="1126"/>
      <c r="L49" s="1126"/>
      <c r="M49" s="1126"/>
      <c r="N49" s="1127"/>
    </row>
    <row r="50" spans="1:14">
      <c r="A50" s="248"/>
      <c r="B50" s="244"/>
      <c r="C50" s="244"/>
      <c r="D50" s="244"/>
      <c r="E50" s="244"/>
      <c r="F50" s="244"/>
      <c r="G50" s="312"/>
      <c r="H50" s="313"/>
      <c r="I50" s="1124"/>
      <c r="J50" s="314" t="s">
        <v>511</v>
      </c>
      <c r="K50" s="315" t="s">
        <v>512</v>
      </c>
      <c r="L50" s="316" t="s">
        <v>513</v>
      </c>
      <c r="M50" s="317" t="s">
        <v>514</v>
      </c>
      <c r="N50" s="318" t="s">
        <v>515</v>
      </c>
    </row>
    <row r="51" spans="1:14">
      <c r="A51" s="248"/>
      <c r="B51" s="244"/>
      <c r="C51" s="244"/>
      <c r="D51" s="244"/>
      <c r="E51" s="244"/>
      <c r="F51" s="244"/>
      <c r="G51" s="310" t="s">
        <v>516</v>
      </c>
      <c r="H51" s="311"/>
      <c r="I51" s="319">
        <v>1514365</v>
      </c>
      <c r="J51" s="320">
        <v>40466</v>
      </c>
      <c r="K51" s="321">
        <v>120.5</v>
      </c>
      <c r="L51" s="322">
        <v>76282</v>
      </c>
      <c r="M51" s="323">
        <v>25</v>
      </c>
      <c r="N51" s="324">
        <v>95.5</v>
      </c>
    </row>
    <row r="52" spans="1:14">
      <c r="A52" s="248"/>
      <c r="B52" s="244"/>
      <c r="C52" s="244"/>
      <c r="D52" s="244"/>
      <c r="E52" s="244"/>
      <c r="F52" s="244"/>
      <c r="G52" s="325"/>
      <c r="H52" s="326" t="s">
        <v>517</v>
      </c>
      <c r="I52" s="327">
        <v>662887</v>
      </c>
      <c r="J52" s="328">
        <v>17713</v>
      </c>
      <c r="K52" s="329">
        <v>17.7</v>
      </c>
      <c r="L52" s="330">
        <v>41092</v>
      </c>
      <c r="M52" s="331">
        <v>31.8</v>
      </c>
      <c r="N52" s="332">
        <v>-14.1</v>
      </c>
    </row>
    <row r="53" spans="1:14">
      <c r="A53" s="248"/>
      <c r="B53" s="244"/>
      <c r="C53" s="244"/>
      <c r="D53" s="244"/>
      <c r="E53" s="244"/>
      <c r="F53" s="244"/>
      <c r="G53" s="310" t="s">
        <v>518</v>
      </c>
      <c r="H53" s="311"/>
      <c r="I53" s="319">
        <v>947326</v>
      </c>
      <c r="J53" s="320">
        <v>25578</v>
      </c>
      <c r="K53" s="321">
        <v>-36.799999999999997</v>
      </c>
      <c r="L53" s="322">
        <v>78670</v>
      </c>
      <c r="M53" s="323">
        <v>3.1</v>
      </c>
      <c r="N53" s="324">
        <v>-39.9</v>
      </c>
    </row>
    <row r="54" spans="1:14">
      <c r="A54" s="248"/>
      <c r="B54" s="244"/>
      <c r="C54" s="244"/>
      <c r="D54" s="244"/>
      <c r="E54" s="244"/>
      <c r="F54" s="244"/>
      <c r="G54" s="325"/>
      <c r="H54" s="326" t="s">
        <v>517</v>
      </c>
      <c r="I54" s="327">
        <v>818347</v>
      </c>
      <c r="J54" s="328">
        <v>22095</v>
      </c>
      <c r="K54" s="329">
        <v>24.7</v>
      </c>
      <c r="L54" s="330">
        <v>38094</v>
      </c>
      <c r="M54" s="331">
        <v>-7.3</v>
      </c>
      <c r="N54" s="332">
        <v>32</v>
      </c>
    </row>
    <row r="55" spans="1:14">
      <c r="A55" s="248"/>
      <c r="B55" s="244"/>
      <c r="C55" s="244"/>
      <c r="D55" s="244"/>
      <c r="E55" s="244"/>
      <c r="F55" s="244"/>
      <c r="G55" s="310" t="s">
        <v>519</v>
      </c>
      <c r="H55" s="311"/>
      <c r="I55" s="319">
        <v>673555</v>
      </c>
      <c r="J55" s="320">
        <v>18454</v>
      </c>
      <c r="K55" s="321">
        <v>-27.9</v>
      </c>
      <c r="L55" s="322">
        <v>67201</v>
      </c>
      <c r="M55" s="323">
        <v>-14.6</v>
      </c>
      <c r="N55" s="324">
        <v>-13.3</v>
      </c>
    </row>
    <row r="56" spans="1:14">
      <c r="A56" s="248"/>
      <c r="B56" s="244"/>
      <c r="C56" s="244"/>
      <c r="D56" s="244"/>
      <c r="E56" s="244"/>
      <c r="F56" s="244"/>
      <c r="G56" s="325"/>
      <c r="H56" s="326" t="s">
        <v>517</v>
      </c>
      <c r="I56" s="327">
        <v>526849</v>
      </c>
      <c r="J56" s="328">
        <v>14435</v>
      </c>
      <c r="K56" s="329">
        <v>-34.700000000000003</v>
      </c>
      <c r="L56" s="330">
        <v>35210</v>
      </c>
      <c r="M56" s="331">
        <v>-7.6</v>
      </c>
      <c r="N56" s="332">
        <v>-27.1</v>
      </c>
    </row>
    <row r="57" spans="1:14">
      <c r="A57" s="248"/>
      <c r="B57" s="244"/>
      <c r="C57" s="244"/>
      <c r="D57" s="244"/>
      <c r="E57" s="244"/>
      <c r="F57" s="244"/>
      <c r="G57" s="310" t="s">
        <v>520</v>
      </c>
      <c r="H57" s="311"/>
      <c r="I57" s="319">
        <v>757493</v>
      </c>
      <c r="J57" s="320">
        <v>20998</v>
      </c>
      <c r="K57" s="321">
        <v>13.8</v>
      </c>
      <c r="L57" s="322">
        <v>75709</v>
      </c>
      <c r="M57" s="323">
        <v>12.7</v>
      </c>
      <c r="N57" s="324">
        <v>1.1000000000000001</v>
      </c>
    </row>
    <row r="58" spans="1:14">
      <c r="A58" s="248"/>
      <c r="B58" s="244"/>
      <c r="C58" s="244"/>
      <c r="D58" s="244"/>
      <c r="E58" s="244"/>
      <c r="F58" s="244"/>
      <c r="G58" s="325"/>
      <c r="H58" s="326" t="s">
        <v>517</v>
      </c>
      <c r="I58" s="327">
        <v>505748</v>
      </c>
      <c r="J58" s="328">
        <v>14019</v>
      </c>
      <c r="K58" s="329">
        <v>-2.9</v>
      </c>
      <c r="L58" s="330">
        <v>35212</v>
      </c>
      <c r="M58" s="331">
        <v>0</v>
      </c>
      <c r="N58" s="332">
        <v>-2.9</v>
      </c>
    </row>
    <row r="59" spans="1:14">
      <c r="A59" s="248"/>
      <c r="B59" s="244"/>
      <c r="C59" s="244"/>
      <c r="D59" s="244"/>
      <c r="E59" s="244"/>
      <c r="F59" s="244"/>
      <c r="G59" s="310" t="s">
        <v>521</v>
      </c>
      <c r="H59" s="311"/>
      <c r="I59" s="319">
        <v>818359</v>
      </c>
      <c r="J59" s="320">
        <v>22833</v>
      </c>
      <c r="K59" s="321">
        <v>8.6999999999999993</v>
      </c>
      <c r="L59" s="322">
        <v>90961</v>
      </c>
      <c r="M59" s="323">
        <v>20.100000000000001</v>
      </c>
      <c r="N59" s="324">
        <v>-11.4</v>
      </c>
    </row>
    <row r="60" spans="1:14">
      <c r="A60" s="248"/>
      <c r="B60" s="244"/>
      <c r="C60" s="244"/>
      <c r="D60" s="244"/>
      <c r="E60" s="244"/>
      <c r="F60" s="244"/>
      <c r="G60" s="325"/>
      <c r="H60" s="326" t="s">
        <v>517</v>
      </c>
      <c r="I60" s="333">
        <v>478936</v>
      </c>
      <c r="J60" s="328">
        <v>13363</v>
      </c>
      <c r="K60" s="329">
        <v>-4.7</v>
      </c>
      <c r="L60" s="330">
        <v>37720</v>
      </c>
      <c r="M60" s="331">
        <v>7.1</v>
      </c>
      <c r="N60" s="332">
        <v>-11.8</v>
      </c>
    </row>
    <row r="61" spans="1:14">
      <c r="A61" s="248"/>
      <c r="B61" s="244"/>
      <c r="C61" s="244"/>
      <c r="D61" s="244"/>
      <c r="E61" s="244"/>
      <c r="F61" s="244"/>
      <c r="G61" s="310" t="s">
        <v>522</v>
      </c>
      <c r="H61" s="334"/>
      <c r="I61" s="335">
        <v>942220</v>
      </c>
      <c r="J61" s="336">
        <v>25666</v>
      </c>
      <c r="K61" s="337">
        <v>15.7</v>
      </c>
      <c r="L61" s="338">
        <v>77765</v>
      </c>
      <c r="M61" s="339">
        <v>9.3000000000000007</v>
      </c>
      <c r="N61" s="324">
        <v>6.4</v>
      </c>
    </row>
    <row r="62" spans="1:14">
      <c r="A62" s="248"/>
      <c r="B62" s="244"/>
      <c r="C62" s="244"/>
      <c r="D62" s="244"/>
      <c r="E62" s="244"/>
      <c r="F62" s="244"/>
      <c r="G62" s="325"/>
      <c r="H62" s="326" t="s">
        <v>517</v>
      </c>
      <c r="I62" s="327">
        <v>598553</v>
      </c>
      <c r="J62" s="328">
        <v>16325</v>
      </c>
      <c r="K62" s="329">
        <v>0</v>
      </c>
      <c r="L62" s="330">
        <v>37466</v>
      </c>
      <c r="M62" s="331">
        <v>4.8</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8" zoomScaleNormal="7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7" t="s">
        <v>3</v>
      </c>
      <c r="D47" s="1137"/>
      <c r="E47" s="1138"/>
      <c r="F47" s="11">
        <v>3.29</v>
      </c>
      <c r="G47" s="12">
        <v>6.3</v>
      </c>
      <c r="H47" s="12">
        <v>9.61</v>
      </c>
      <c r="I47" s="12">
        <v>7.01</v>
      </c>
      <c r="J47" s="13">
        <v>6.51</v>
      </c>
    </row>
    <row r="48" spans="2:10" ht="57.75" customHeight="1">
      <c r="B48" s="14"/>
      <c r="C48" s="1139" t="s">
        <v>4</v>
      </c>
      <c r="D48" s="1139"/>
      <c r="E48" s="1140"/>
      <c r="F48" s="15">
        <v>5.59</v>
      </c>
      <c r="G48" s="16">
        <v>5.73</v>
      </c>
      <c r="H48" s="16">
        <v>4.43</v>
      </c>
      <c r="I48" s="16">
        <v>3.63</v>
      </c>
      <c r="J48" s="17">
        <v>6.84</v>
      </c>
    </row>
    <row r="49" spans="2:10" ht="57.75" customHeight="1" thickBot="1">
      <c r="B49" s="18"/>
      <c r="C49" s="1141" t="s">
        <v>5</v>
      </c>
      <c r="D49" s="1141"/>
      <c r="E49" s="1142"/>
      <c r="F49" s="19">
        <v>4.99</v>
      </c>
      <c r="G49" s="20">
        <v>5.21</v>
      </c>
      <c r="H49" s="20">
        <v>3.86</v>
      </c>
      <c r="I49" s="20" t="s">
        <v>529</v>
      </c>
      <c r="J49" s="21">
        <v>2.65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7" zoomScaleNormal="8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9" t="s">
        <v>530</v>
      </c>
      <c r="D34" s="1149"/>
      <c r="E34" s="1150"/>
      <c r="F34" s="32" t="s">
        <v>531</v>
      </c>
      <c r="G34" s="33" t="s">
        <v>532</v>
      </c>
      <c r="H34" s="33" t="s">
        <v>533</v>
      </c>
      <c r="I34" s="33" t="s">
        <v>529</v>
      </c>
      <c r="J34" s="34" t="s">
        <v>534</v>
      </c>
      <c r="K34" s="22"/>
      <c r="L34" s="22"/>
      <c r="M34" s="22"/>
      <c r="N34" s="22"/>
      <c r="O34" s="22"/>
      <c r="P34" s="22"/>
    </row>
    <row r="35" spans="1:16" ht="39" customHeight="1">
      <c r="A35" s="22"/>
      <c r="B35" s="35"/>
      <c r="C35" s="1143" t="s">
        <v>535</v>
      </c>
      <c r="D35" s="1144"/>
      <c r="E35" s="1145"/>
      <c r="F35" s="36" t="s">
        <v>536</v>
      </c>
      <c r="G35" s="37" t="s">
        <v>537</v>
      </c>
      <c r="H35" s="37" t="s">
        <v>538</v>
      </c>
      <c r="I35" s="37" t="s">
        <v>539</v>
      </c>
      <c r="J35" s="38" t="s">
        <v>540</v>
      </c>
      <c r="K35" s="22"/>
      <c r="L35" s="22"/>
      <c r="M35" s="22"/>
      <c r="N35" s="22"/>
      <c r="O35" s="22"/>
      <c r="P35" s="22"/>
    </row>
    <row r="36" spans="1:16" ht="39" customHeight="1">
      <c r="A36" s="22"/>
      <c r="B36" s="35"/>
      <c r="C36" s="1143" t="s">
        <v>541</v>
      </c>
      <c r="D36" s="1144"/>
      <c r="E36" s="1145"/>
      <c r="F36" s="36">
        <v>10.56</v>
      </c>
      <c r="G36" s="37">
        <v>9.93</v>
      </c>
      <c r="H36" s="37">
        <v>9.6199999999999992</v>
      </c>
      <c r="I36" s="37">
        <v>9.58</v>
      </c>
      <c r="J36" s="38">
        <v>9.98</v>
      </c>
      <c r="K36" s="22"/>
      <c r="L36" s="22"/>
      <c r="M36" s="22"/>
      <c r="N36" s="22"/>
      <c r="O36" s="22"/>
      <c r="P36" s="22"/>
    </row>
    <row r="37" spans="1:16" ht="39" customHeight="1">
      <c r="A37" s="22"/>
      <c r="B37" s="35"/>
      <c r="C37" s="1143" t="s">
        <v>542</v>
      </c>
      <c r="D37" s="1144"/>
      <c r="E37" s="1145"/>
      <c r="F37" s="36">
        <v>6.17</v>
      </c>
      <c r="G37" s="37">
        <v>6.19</v>
      </c>
      <c r="H37" s="37">
        <v>4.8099999999999996</v>
      </c>
      <c r="I37" s="37">
        <v>3.93</v>
      </c>
      <c r="J37" s="38">
        <v>7.06</v>
      </c>
      <c r="K37" s="22"/>
      <c r="L37" s="22"/>
      <c r="M37" s="22"/>
      <c r="N37" s="22"/>
      <c r="O37" s="22"/>
      <c r="P37" s="22"/>
    </row>
    <row r="38" spans="1:16" ht="39" customHeight="1">
      <c r="A38" s="22"/>
      <c r="B38" s="35"/>
      <c r="C38" s="1143" t="s">
        <v>543</v>
      </c>
      <c r="D38" s="1144"/>
      <c r="E38" s="1145"/>
      <c r="F38" s="36">
        <v>3.98</v>
      </c>
      <c r="G38" s="37">
        <v>2.02</v>
      </c>
      <c r="H38" s="37">
        <v>2.69</v>
      </c>
      <c r="I38" s="37">
        <v>1.56</v>
      </c>
      <c r="J38" s="38">
        <v>1.78</v>
      </c>
      <c r="K38" s="22"/>
      <c r="L38" s="22"/>
      <c r="M38" s="22"/>
      <c r="N38" s="22"/>
      <c r="O38" s="22"/>
      <c r="P38" s="22"/>
    </row>
    <row r="39" spans="1:16" ht="39" customHeight="1">
      <c r="A39" s="22"/>
      <c r="B39" s="35"/>
      <c r="C39" s="1143" t="s">
        <v>544</v>
      </c>
      <c r="D39" s="1144"/>
      <c r="E39" s="1145"/>
      <c r="F39" s="36">
        <v>0.06</v>
      </c>
      <c r="G39" s="37">
        <v>0.02</v>
      </c>
      <c r="H39" s="37">
        <v>0.04</v>
      </c>
      <c r="I39" s="37">
        <v>0.02</v>
      </c>
      <c r="J39" s="38">
        <v>0.1</v>
      </c>
      <c r="K39" s="22"/>
      <c r="L39" s="22"/>
      <c r="M39" s="22"/>
      <c r="N39" s="22"/>
      <c r="O39" s="22"/>
      <c r="P39" s="22"/>
    </row>
    <row r="40" spans="1:16" ht="39" customHeight="1">
      <c r="A40" s="22"/>
      <c r="B40" s="35"/>
      <c r="C40" s="1143" t="s">
        <v>545</v>
      </c>
      <c r="D40" s="1144"/>
      <c r="E40" s="1145"/>
      <c r="F40" s="36">
        <v>0.41</v>
      </c>
      <c r="G40" s="37">
        <v>0.51</v>
      </c>
      <c r="H40" s="37">
        <v>0.3</v>
      </c>
      <c r="I40" s="37">
        <v>0.57999999999999996</v>
      </c>
      <c r="J40" s="38">
        <v>0.06</v>
      </c>
      <c r="K40" s="22"/>
      <c r="L40" s="22"/>
      <c r="M40" s="22"/>
      <c r="N40" s="22"/>
      <c r="O40" s="22"/>
      <c r="P40" s="22"/>
    </row>
    <row r="41" spans="1:16" ht="39" customHeight="1">
      <c r="A41" s="22"/>
      <c r="B41" s="35"/>
      <c r="C41" s="1143" t="s">
        <v>546</v>
      </c>
      <c r="D41" s="1144"/>
      <c r="E41" s="1145"/>
      <c r="F41" s="36">
        <v>0.24</v>
      </c>
      <c r="G41" s="37">
        <v>0.3</v>
      </c>
      <c r="H41" s="37">
        <v>0.05</v>
      </c>
      <c r="I41" s="37">
        <v>0.05</v>
      </c>
      <c r="J41" s="38">
        <v>0.02</v>
      </c>
      <c r="K41" s="22"/>
      <c r="L41" s="22"/>
      <c r="M41" s="22"/>
      <c r="N41" s="22"/>
      <c r="O41" s="22"/>
      <c r="P41" s="22"/>
    </row>
    <row r="42" spans="1:16" ht="39" customHeight="1">
      <c r="A42" s="22"/>
      <c r="B42" s="39"/>
      <c r="C42" s="1143" t="s">
        <v>547</v>
      </c>
      <c r="D42" s="1144"/>
      <c r="E42" s="1145"/>
      <c r="F42" s="36" t="s">
        <v>548</v>
      </c>
      <c r="G42" s="37" t="s">
        <v>549</v>
      </c>
      <c r="H42" s="37" t="s">
        <v>550</v>
      </c>
      <c r="I42" s="37" t="s">
        <v>485</v>
      </c>
      <c r="J42" s="38" t="s">
        <v>485</v>
      </c>
      <c r="K42" s="22"/>
      <c r="L42" s="22"/>
      <c r="M42" s="22"/>
      <c r="N42" s="22"/>
      <c r="O42" s="22"/>
      <c r="P42" s="22"/>
    </row>
    <row r="43" spans="1:16" ht="39" customHeight="1" thickBot="1">
      <c r="A43" s="22"/>
      <c r="B43" s="40"/>
      <c r="C43" s="1146" t="s">
        <v>551</v>
      </c>
      <c r="D43" s="1147"/>
      <c r="E43" s="1148"/>
      <c r="F43" s="41">
        <v>0.17</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4" zoomScaleNormal="8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9" t="s">
        <v>11</v>
      </c>
      <c r="C45" s="1160"/>
      <c r="D45" s="58"/>
      <c r="E45" s="1165" t="s">
        <v>12</v>
      </c>
      <c r="F45" s="1165"/>
      <c r="G45" s="1165"/>
      <c r="H45" s="1165"/>
      <c r="I45" s="1165"/>
      <c r="J45" s="1166"/>
      <c r="K45" s="59">
        <v>2388</v>
      </c>
      <c r="L45" s="60">
        <v>2353</v>
      </c>
      <c r="M45" s="60">
        <v>2258</v>
      </c>
      <c r="N45" s="60">
        <v>2161</v>
      </c>
      <c r="O45" s="61">
        <v>2158</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v>10</v>
      </c>
      <c r="L47" s="64">
        <v>10</v>
      </c>
      <c r="M47" s="64" t="s">
        <v>485</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800</v>
      </c>
      <c r="L48" s="64">
        <v>909</v>
      </c>
      <c r="M48" s="64">
        <v>880</v>
      </c>
      <c r="N48" s="64">
        <v>908</v>
      </c>
      <c r="O48" s="65">
        <v>914</v>
      </c>
      <c r="P48" s="48"/>
      <c r="Q48" s="48"/>
      <c r="R48" s="48"/>
      <c r="S48" s="48"/>
      <c r="T48" s="48"/>
      <c r="U48" s="48"/>
    </row>
    <row r="49" spans="1:21" ht="30.75" customHeight="1">
      <c r="A49" s="48"/>
      <c r="B49" s="1161"/>
      <c r="C49" s="1162"/>
      <c r="D49" s="62"/>
      <c r="E49" s="1153" t="s">
        <v>16</v>
      </c>
      <c r="F49" s="1153"/>
      <c r="G49" s="1153"/>
      <c r="H49" s="1153"/>
      <c r="I49" s="1153"/>
      <c r="J49" s="1154"/>
      <c r="K49" s="63">
        <v>108</v>
      </c>
      <c r="L49" s="64">
        <v>97</v>
      </c>
      <c r="M49" s="64">
        <v>83</v>
      </c>
      <c r="N49" s="64">
        <v>69</v>
      </c>
      <c r="O49" s="65">
        <v>10</v>
      </c>
      <c r="P49" s="48"/>
      <c r="Q49" s="48"/>
      <c r="R49" s="48"/>
      <c r="S49" s="48"/>
      <c r="T49" s="48"/>
      <c r="U49" s="48"/>
    </row>
    <row r="50" spans="1:21" ht="30.75" customHeight="1">
      <c r="A50" s="48"/>
      <c r="B50" s="1161"/>
      <c r="C50" s="1162"/>
      <c r="D50" s="62"/>
      <c r="E50" s="1153" t="s">
        <v>17</v>
      </c>
      <c r="F50" s="1153"/>
      <c r="G50" s="1153"/>
      <c r="H50" s="1153"/>
      <c r="I50" s="1153"/>
      <c r="J50" s="1154"/>
      <c r="K50" s="63">
        <v>21</v>
      </c>
      <c r="L50" s="64">
        <v>20</v>
      </c>
      <c r="M50" s="64">
        <v>40</v>
      </c>
      <c r="N50" s="64">
        <v>9</v>
      </c>
      <c r="O50" s="65">
        <v>9</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1352</v>
      </c>
      <c r="L52" s="64">
        <v>1362</v>
      </c>
      <c r="M52" s="64">
        <v>1376</v>
      </c>
      <c r="N52" s="64">
        <v>1378</v>
      </c>
      <c r="O52" s="65">
        <v>1376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1975</v>
      </c>
      <c r="L53" s="69">
        <v>2027</v>
      </c>
      <c r="M53" s="69">
        <v>1885</v>
      </c>
      <c r="N53" s="69">
        <v>1769</v>
      </c>
      <c r="O53" s="70">
        <v>1715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201op</cp:lastModifiedBy>
  <cp:lastPrinted>2015-05-06T23:45:02Z</cp:lastPrinted>
  <dcterms:created xsi:type="dcterms:W3CDTF">2015-02-17T05:55:57Z</dcterms:created>
  <dcterms:modified xsi:type="dcterms:W3CDTF">2015-05-08T07:58:19Z</dcterms:modified>
</cp:coreProperties>
</file>